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/>
  </bookViews>
  <sheets>
    <sheet name="art.papiernicze" sheetId="1" r:id="rId1"/>
    <sheet name="papier ksero" sheetId="2" r:id="rId2"/>
    <sheet name="tonery" sheetId="3" r:id="rId3"/>
  </sheets>
  <definedNames>
    <definedName name="_xlnm.Print_Area" localSheetId="0">art.papiernicze!$B$1:$O$115</definedName>
    <definedName name="_xlnm.Print_Area" localSheetId="1">'papier ksero'!$B$2:$O$15</definedName>
    <definedName name="_xlnm.Print_Area" localSheetId="2">tonery!$B$2:$O$26</definedName>
  </definedNames>
  <calcPr calcId="152511"/>
</workbook>
</file>

<file path=xl/calcChain.xml><?xml version="1.0" encoding="utf-8"?>
<calcChain xmlns="http://schemas.openxmlformats.org/spreadsheetml/2006/main">
  <c r="O83" i="1" l="1"/>
  <c r="M83" i="1"/>
  <c r="F83" i="1"/>
  <c r="H83" i="1" s="1"/>
  <c r="O21" i="1"/>
  <c r="M21" i="1"/>
  <c r="F21" i="1"/>
  <c r="H21" i="1" s="1"/>
  <c r="I83" i="1" l="1"/>
  <c r="J83" i="1" s="1"/>
  <c r="I21" i="1"/>
  <c r="J21" i="1" s="1"/>
  <c r="O18" i="3"/>
  <c r="O17" i="3"/>
  <c r="O16" i="3"/>
  <c r="O15" i="3"/>
  <c r="M18" i="3"/>
  <c r="M17" i="3"/>
  <c r="M16" i="3"/>
  <c r="M15" i="3"/>
  <c r="F15" i="3"/>
  <c r="H15" i="3" s="1"/>
  <c r="F16" i="3"/>
  <c r="H16" i="3" s="1"/>
  <c r="F17" i="3"/>
  <c r="H17" i="3" s="1"/>
  <c r="F18" i="3"/>
  <c r="H18" i="3" s="1"/>
  <c r="O90" i="1"/>
  <c r="O82" i="1"/>
  <c r="M82" i="1"/>
  <c r="F82" i="1"/>
  <c r="H82" i="1" s="1"/>
  <c r="I18" i="3" l="1"/>
  <c r="J18" i="3" s="1"/>
  <c r="I17" i="3"/>
  <c r="J17" i="3" s="1"/>
  <c r="I16" i="3"/>
  <c r="J16" i="3" s="1"/>
  <c r="I15" i="3"/>
  <c r="J15" i="3" s="1"/>
  <c r="I82" i="1"/>
  <c r="J82" i="1" s="1"/>
  <c r="O8" i="3"/>
  <c r="O9" i="3"/>
  <c r="O10" i="3"/>
  <c r="O11" i="3"/>
  <c r="O12" i="3"/>
  <c r="O13" i="3"/>
  <c r="O14" i="3"/>
  <c r="O19" i="3"/>
  <c r="O20" i="3"/>
  <c r="O21" i="3"/>
  <c r="O22" i="3"/>
  <c r="O23" i="3"/>
  <c r="M8" i="3"/>
  <c r="M9" i="3"/>
  <c r="M10" i="3"/>
  <c r="M11" i="3"/>
  <c r="M12" i="3"/>
  <c r="M13" i="3"/>
  <c r="M14" i="3"/>
  <c r="M19" i="3"/>
  <c r="M20" i="3"/>
  <c r="M21" i="3"/>
  <c r="M22" i="3"/>
  <c r="M23" i="3"/>
  <c r="F8" i="3"/>
  <c r="H8" i="3" s="1"/>
  <c r="F9" i="3"/>
  <c r="H9" i="3" s="1"/>
  <c r="F10" i="3"/>
  <c r="H10" i="3" s="1"/>
  <c r="F11" i="3"/>
  <c r="H11" i="3" s="1"/>
  <c r="F12" i="3"/>
  <c r="H12" i="3" s="1"/>
  <c r="F13" i="3"/>
  <c r="H13" i="3" s="1"/>
  <c r="F14" i="3"/>
  <c r="H14" i="3" s="1"/>
  <c r="F19" i="3"/>
  <c r="H19" i="3" s="1"/>
  <c r="F20" i="3"/>
  <c r="H20" i="3" s="1"/>
  <c r="F21" i="3"/>
  <c r="H21" i="3" s="1"/>
  <c r="F22" i="3"/>
  <c r="H22" i="3" s="1"/>
  <c r="F23" i="3"/>
  <c r="O9" i="2"/>
  <c r="O10" i="2"/>
  <c r="O11" i="2"/>
  <c r="M9" i="2"/>
  <c r="M10" i="2"/>
  <c r="M11" i="2"/>
  <c r="O8" i="2"/>
  <c r="M8" i="2"/>
  <c r="F9" i="2"/>
  <c r="F10" i="2"/>
  <c r="F11" i="2"/>
  <c r="F8" i="2"/>
  <c r="O24" i="3" l="1"/>
  <c r="M24" i="3"/>
  <c r="M25" i="3" s="1"/>
  <c r="M26" i="3" s="1"/>
  <c r="M13" i="2"/>
  <c r="O13" i="2"/>
  <c r="O14" i="2" s="1"/>
  <c r="O15" i="2" s="1"/>
  <c r="O25" i="3"/>
  <c r="O26" i="3" s="1"/>
  <c r="M14" i="2"/>
  <c r="M15" i="2" s="1"/>
  <c r="O111" i="1"/>
  <c r="O9" i="1"/>
  <c r="O10" i="1"/>
  <c r="O12" i="1"/>
  <c r="O13" i="1"/>
  <c r="O14" i="1"/>
  <c r="O15" i="1"/>
  <c r="O16" i="1"/>
  <c r="O17" i="1"/>
  <c r="O18" i="1"/>
  <c r="O19" i="1"/>
  <c r="O20" i="1"/>
  <c r="O23" i="1"/>
  <c r="O24" i="1"/>
  <c r="O25" i="1"/>
  <c r="O26" i="1"/>
  <c r="O27" i="1"/>
  <c r="O28" i="1"/>
  <c r="O29" i="1"/>
  <c r="O31" i="1"/>
  <c r="O32" i="1"/>
  <c r="O34" i="1"/>
  <c r="O35" i="1"/>
  <c r="O36" i="1"/>
  <c r="O37" i="1"/>
  <c r="O38" i="1"/>
  <c r="O40" i="1"/>
  <c r="O41" i="1"/>
  <c r="O42" i="1"/>
  <c r="O43" i="1"/>
  <c r="O44" i="1"/>
  <c r="O45" i="1"/>
  <c r="O47" i="1"/>
  <c r="O48" i="1"/>
  <c r="O49" i="1"/>
  <c r="O50" i="1"/>
  <c r="O51" i="1"/>
  <c r="O52" i="1"/>
  <c r="O53" i="1"/>
  <c r="O55" i="1"/>
  <c r="O56" i="1"/>
  <c r="O57" i="1"/>
  <c r="O58" i="1"/>
  <c r="O59" i="1"/>
  <c r="O60" i="1"/>
  <c r="O62" i="1"/>
  <c r="O63" i="1"/>
  <c r="O64" i="1"/>
  <c r="O65" i="1"/>
  <c r="O66" i="1"/>
  <c r="O67" i="1"/>
  <c r="O68" i="1"/>
  <c r="O69" i="1"/>
  <c r="O70" i="1"/>
  <c r="O71" i="1"/>
  <c r="O73" i="1"/>
  <c r="O75" i="1"/>
  <c r="O76" i="1"/>
  <c r="O77" i="1"/>
  <c r="O78" i="1"/>
  <c r="O79" i="1"/>
  <c r="O80" i="1"/>
  <c r="O81" i="1"/>
  <c r="O84" i="1"/>
  <c r="O85" i="1"/>
  <c r="O86" i="1"/>
  <c r="O87" i="1"/>
  <c r="O88" i="1"/>
  <c r="O89" i="1"/>
  <c r="O92" i="1"/>
  <c r="O93" i="1"/>
  <c r="O95" i="1"/>
  <c r="O96" i="1"/>
  <c r="O97" i="1"/>
  <c r="O98" i="1"/>
  <c r="O99" i="1"/>
  <c r="O101" i="1"/>
  <c r="O102" i="1"/>
  <c r="O103" i="1"/>
  <c r="O104" i="1"/>
  <c r="O105" i="1"/>
  <c r="O107" i="1"/>
  <c r="O108" i="1"/>
  <c r="O109" i="1"/>
  <c r="O110" i="1"/>
  <c r="M9" i="1"/>
  <c r="M10" i="1"/>
  <c r="M12" i="1"/>
  <c r="M13" i="1"/>
  <c r="M14" i="1"/>
  <c r="M15" i="1"/>
  <c r="M16" i="1"/>
  <c r="M17" i="1"/>
  <c r="M18" i="1"/>
  <c r="M19" i="1"/>
  <c r="M20" i="1"/>
  <c r="M23" i="1"/>
  <c r="M24" i="1"/>
  <c r="M25" i="1"/>
  <c r="M26" i="1"/>
  <c r="M27" i="1"/>
  <c r="M28" i="1"/>
  <c r="M29" i="1"/>
  <c r="M31" i="1"/>
  <c r="M32" i="1"/>
  <c r="M34" i="1"/>
  <c r="M35" i="1"/>
  <c r="M36" i="1"/>
  <c r="M37" i="1"/>
  <c r="M38" i="1"/>
  <c r="M40" i="1"/>
  <c r="M41" i="1"/>
  <c r="M42" i="1"/>
  <c r="M43" i="1"/>
  <c r="M44" i="1"/>
  <c r="M45" i="1"/>
  <c r="M47" i="1"/>
  <c r="M48" i="1"/>
  <c r="M49" i="1"/>
  <c r="M50" i="1"/>
  <c r="M51" i="1"/>
  <c r="M52" i="1"/>
  <c r="M53" i="1"/>
  <c r="M55" i="1"/>
  <c r="M56" i="1"/>
  <c r="M57" i="1"/>
  <c r="M58" i="1"/>
  <c r="M59" i="1"/>
  <c r="M60" i="1"/>
  <c r="M62" i="1"/>
  <c r="M63" i="1"/>
  <c r="M64" i="1"/>
  <c r="M65" i="1"/>
  <c r="M66" i="1"/>
  <c r="M67" i="1"/>
  <c r="M68" i="1"/>
  <c r="M69" i="1"/>
  <c r="M70" i="1"/>
  <c r="M71" i="1"/>
  <c r="M73" i="1"/>
  <c r="M75" i="1"/>
  <c r="M76" i="1"/>
  <c r="M77" i="1"/>
  <c r="M78" i="1"/>
  <c r="M79" i="1"/>
  <c r="M80" i="1"/>
  <c r="M81" i="1"/>
  <c r="M84" i="1"/>
  <c r="M85" i="1"/>
  <c r="M86" i="1"/>
  <c r="M87" i="1"/>
  <c r="M88" i="1"/>
  <c r="M89" i="1"/>
  <c r="M90" i="1"/>
  <c r="M92" i="1"/>
  <c r="M93" i="1"/>
  <c r="M95" i="1"/>
  <c r="M96" i="1"/>
  <c r="M97" i="1"/>
  <c r="M98" i="1"/>
  <c r="M99" i="1"/>
  <c r="M101" i="1"/>
  <c r="M102" i="1"/>
  <c r="M103" i="1"/>
  <c r="M104" i="1"/>
  <c r="M105" i="1"/>
  <c r="M107" i="1"/>
  <c r="M108" i="1"/>
  <c r="M109" i="1"/>
  <c r="M110" i="1"/>
  <c r="O8" i="1"/>
  <c r="F10" i="1"/>
  <c r="H10" i="1" s="1"/>
  <c r="I10" i="1" s="1"/>
  <c r="J10" i="1" s="1"/>
  <c r="F9" i="1"/>
  <c r="F12" i="1"/>
  <c r="F13" i="1"/>
  <c r="F14" i="1"/>
  <c r="F15" i="1"/>
  <c r="F16" i="1"/>
  <c r="F17" i="1"/>
  <c r="F18" i="1"/>
  <c r="F19" i="1"/>
  <c r="F20" i="1"/>
  <c r="F23" i="1"/>
  <c r="F24" i="1"/>
  <c r="F25" i="1"/>
  <c r="F26" i="1"/>
  <c r="F27" i="1"/>
  <c r="F28" i="1"/>
  <c r="F29" i="1"/>
  <c r="F31" i="1"/>
  <c r="F32" i="1"/>
  <c r="F34" i="1"/>
  <c r="F35" i="1"/>
  <c r="F36" i="1"/>
  <c r="F37" i="1"/>
  <c r="F38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0" i="1"/>
  <c r="F71" i="1"/>
  <c r="F73" i="1"/>
  <c r="F75" i="1"/>
  <c r="F76" i="1"/>
  <c r="F77" i="1"/>
  <c r="F78" i="1"/>
  <c r="F79" i="1"/>
  <c r="F80" i="1"/>
  <c r="F81" i="1"/>
  <c r="F84" i="1"/>
  <c r="F85" i="1"/>
  <c r="F86" i="1"/>
  <c r="F87" i="1"/>
  <c r="F88" i="1"/>
  <c r="F89" i="1"/>
  <c r="F90" i="1"/>
  <c r="F92" i="1"/>
  <c r="F93" i="1"/>
  <c r="F95" i="1"/>
  <c r="F96" i="1"/>
  <c r="F97" i="1"/>
  <c r="F98" i="1"/>
  <c r="F99" i="1"/>
  <c r="F101" i="1"/>
  <c r="F102" i="1"/>
  <c r="F103" i="1"/>
  <c r="F104" i="1"/>
  <c r="F105" i="1"/>
  <c r="F107" i="1"/>
  <c r="F108" i="1"/>
  <c r="F109" i="1"/>
  <c r="F110" i="1"/>
  <c r="F111" i="1"/>
  <c r="F8" i="1"/>
  <c r="O113" i="1" l="1"/>
  <c r="O114" i="1" s="1"/>
  <c r="O115" i="1" s="1"/>
  <c r="M113" i="1"/>
  <c r="M114" i="1" s="1"/>
  <c r="M115" i="1" s="1"/>
  <c r="I14" i="3" l="1"/>
  <c r="J14" i="3" s="1"/>
  <c r="I13" i="3"/>
  <c r="J13" i="3" s="1"/>
  <c r="I12" i="3"/>
  <c r="J12" i="3" s="1"/>
  <c r="I11" i="3"/>
  <c r="J11" i="3" s="1"/>
  <c r="I10" i="3"/>
  <c r="J10" i="3" s="1"/>
  <c r="H11" i="2" l="1"/>
  <c r="I11" i="2" s="1"/>
  <c r="J11" i="2" l="1"/>
  <c r="H102" i="1"/>
  <c r="I102" i="1" l="1"/>
  <c r="J102" i="1" s="1"/>
  <c r="H60" i="1" l="1"/>
  <c r="I60" i="1" s="1"/>
  <c r="J60" i="1" s="1"/>
  <c r="H59" i="1"/>
  <c r="I59" i="1" s="1"/>
  <c r="J59" i="1" s="1"/>
  <c r="H105" i="1" l="1"/>
  <c r="H98" i="1"/>
  <c r="I98" i="1" s="1"/>
  <c r="H48" i="1"/>
  <c r="I48" i="1" s="1"/>
  <c r="H20" i="1"/>
  <c r="I20" i="1" s="1"/>
  <c r="I105" i="1" l="1"/>
  <c r="J105" i="1" s="1"/>
  <c r="J98" i="1"/>
  <c r="J48" i="1"/>
  <c r="J20" i="1"/>
  <c r="H14" i="1"/>
  <c r="I14" i="1" s="1"/>
  <c r="J14" i="1" l="1"/>
  <c r="H23" i="3" l="1"/>
  <c r="I23" i="3" l="1"/>
  <c r="J23" i="3" s="1"/>
  <c r="H77" i="1"/>
  <c r="I77" i="1" s="1"/>
  <c r="J77" i="1" s="1"/>
  <c r="H71" i="1" l="1"/>
  <c r="I71" i="1" l="1"/>
  <c r="J71" i="1" s="1"/>
  <c r="I22" i="3" l="1"/>
  <c r="J22" i="3" s="1"/>
  <c r="I21" i="3"/>
  <c r="J21" i="3" s="1"/>
  <c r="I20" i="3"/>
  <c r="J20" i="3" s="1"/>
  <c r="I19" i="3"/>
  <c r="J19" i="3" s="1"/>
  <c r="H110" i="1" l="1"/>
  <c r="I110" i="1" l="1"/>
  <c r="J110" i="1" s="1"/>
  <c r="H45" i="1" l="1"/>
  <c r="I45" i="1" s="1"/>
  <c r="J45" i="1" s="1"/>
  <c r="H44" i="1" l="1"/>
  <c r="I44" i="1" s="1"/>
  <c r="H87" i="1" l="1"/>
  <c r="I87" i="1" s="1"/>
  <c r="J87" i="1" s="1"/>
  <c r="I8" i="3"/>
  <c r="J8" i="3" s="1"/>
  <c r="J44" i="1"/>
  <c r="H78" i="1"/>
  <c r="H76" i="1"/>
  <c r="I76" i="1" s="1"/>
  <c r="H56" i="1"/>
  <c r="I56" i="1" s="1"/>
  <c r="I78" i="1" l="1"/>
  <c r="J78" i="1" s="1"/>
  <c r="J76" i="1"/>
  <c r="J56" i="1"/>
  <c r="H35" i="1"/>
  <c r="I35" i="1" s="1"/>
  <c r="J35" i="1" l="1"/>
  <c r="H89" i="1" l="1"/>
  <c r="I89" i="1" s="1"/>
  <c r="J89" i="1" s="1"/>
  <c r="H73" i="1"/>
  <c r="I73" i="1" s="1"/>
  <c r="H55" i="1"/>
  <c r="I55" i="1" s="1"/>
  <c r="J55" i="1" s="1"/>
  <c r="J73" i="1" l="1"/>
  <c r="H27" i="1"/>
  <c r="I27" i="1" s="1"/>
  <c r="J27" i="1" s="1"/>
  <c r="H16" i="1"/>
  <c r="I16" i="1" s="1"/>
  <c r="J16" i="1" s="1"/>
  <c r="I9" i="3" l="1"/>
  <c r="J9" i="3" s="1"/>
  <c r="H24" i="3"/>
  <c r="H9" i="2"/>
  <c r="I9" i="2" s="1"/>
  <c r="H10" i="2"/>
  <c r="I10" i="2" s="1"/>
  <c r="H8" i="2"/>
  <c r="H13" i="2" l="1"/>
  <c r="J10" i="2"/>
  <c r="J9" i="2"/>
  <c r="I25" i="3"/>
  <c r="J26" i="3"/>
  <c r="I8" i="2"/>
  <c r="I14" i="2" l="1"/>
  <c r="J8" i="2"/>
  <c r="J15" i="2" s="1"/>
  <c r="H109" i="1" l="1"/>
  <c r="H108" i="1"/>
  <c r="H107" i="1"/>
  <c r="H104" i="1"/>
  <c r="H103" i="1"/>
  <c r="H101" i="1"/>
  <c r="H99" i="1"/>
  <c r="H97" i="1"/>
  <c r="H96" i="1"/>
  <c r="H95" i="1"/>
  <c r="H93" i="1"/>
  <c r="H92" i="1"/>
  <c r="H90" i="1"/>
  <c r="H88" i="1"/>
  <c r="H86" i="1"/>
  <c r="H85" i="1"/>
  <c r="H84" i="1"/>
  <c r="H81" i="1"/>
  <c r="H80" i="1"/>
  <c r="H79" i="1"/>
  <c r="H75" i="1"/>
  <c r="H70" i="1"/>
  <c r="H69" i="1"/>
  <c r="H68" i="1"/>
  <c r="H67" i="1"/>
  <c r="H66" i="1"/>
  <c r="H65" i="1"/>
  <c r="H64" i="1"/>
  <c r="H63" i="1"/>
  <c r="H62" i="1"/>
  <c r="H58" i="1"/>
  <c r="H57" i="1"/>
  <c r="H53" i="1"/>
  <c r="H52" i="1"/>
  <c r="H51" i="1"/>
  <c r="H50" i="1"/>
  <c r="H49" i="1"/>
  <c r="H47" i="1"/>
  <c r="H43" i="1"/>
  <c r="H42" i="1"/>
  <c r="H41" i="1"/>
  <c r="I41" i="1" s="1"/>
  <c r="J41" i="1" s="1"/>
  <c r="H40" i="1"/>
  <c r="H38" i="1"/>
  <c r="I38" i="1" s="1"/>
  <c r="J38" i="1" s="1"/>
  <c r="H37" i="1"/>
  <c r="I37" i="1" s="1"/>
  <c r="J37" i="1" s="1"/>
  <c r="H36" i="1"/>
  <c r="I36" i="1" s="1"/>
  <c r="J36" i="1" s="1"/>
  <c r="H34" i="1"/>
  <c r="H32" i="1"/>
  <c r="H31" i="1"/>
  <c r="H29" i="1"/>
  <c r="I29" i="1" s="1"/>
  <c r="J29" i="1" s="1"/>
  <c r="H28" i="1"/>
  <c r="I28" i="1" s="1"/>
  <c r="J28" i="1" s="1"/>
  <c r="H26" i="1"/>
  <c r="I26" i="1" s="1"/>
  <c r="J26" i="1" s="1"/>
  <c r="H25" i="1"/>
  <c r="I25" i="1" s="1"/>
  <c r="J25" i="1" s="1"/>
  <c r="H24" i="1"/>
  <c r="I24" i="1" s="1"/>
  <c r="J24" i="1" s="1"/>
  <c r="H23" i="1"/>
  <c r="H19" i="1"/>
  <c r="I19" i="1" s="1"/>
  <c r="J19" i="1" s="1"/>
  <c r="H18" i="1"/>
  <c r="I18" i="1" s="1"/>
  <c r="J18" i="1" s="1"/>
  <c r="H17" i="1"/>
  <c r="I17" i="1" s="1"/>
  <c r="J17" i="1" s="1"/>
  <c r="H15" i="1"/>
  <c r="I15" i="1" s="1"/>
  <c r="J15" i="1" s="1"/>
  <c r="H13" i="1"/>
  <c r="H12" i="1"/>
  <c r="I12" i="1" s="1"/>
  <c r="J12" i="1" s="1"/>
  <c r="H9" i="1"/>
  <c r="H8" i="1"/>
  <c r="H113" i="1" l="1"/>
  <c r="I13" i="1"/>
  <c r="J13" i="1" s="1"/>
  <c r="I32" i="1"/>
  <c r="J32" i="1" s="1"/>
  <c r="I34" i="1"/>
  <c r="J34" i="1" s="1"/>
  <c r="I40" i="1"/>
  <c r="J40" i="1" s="1"/>
  <c r="I43" i="1"/>
  <c r="J43" i="1" s="1"/>
  <c r="I49" i="1"/>
  <c r="J49" i="1" s="1"/>
  <c r="I50" i="1"/>
  <c r="J50" i="1" s="1"/>
  <c r="I51" i="1"/>
  <c r="J51" i="1" s="1"/>
  <c r="I57" i="1"/>
  <c r="J57" i="1" s="1"/>
  <c r="I63" i="1"/>
  <c r="J63" i="1" s="1"/>
  <c r="I66" i="1"/>
  <c r="J66" i="1" s="1"/>
  <c r="I69" i="1"/>
  <c r="J69" i="1" s="1"/>
  <c r="I81" i="1"/>
  <c r="J81" i="1" s="1"/>
  <c r="I86" i="1"/>
  <c r="J86" i="1" s="1"/>
  <c r="I90" i="1"/>
  <c r="J90" i="1" s="1"/>
  <c r="I97" i="1"/>
  <c r="J97" i="1" s="1"/>
  <c r="I99" i="1"/>
  <c r="J99" i="1" s="1"/>
  <c r="I107" i="1"/>
  <c r="J107" i="1" s="1"/>
  <c r="I108" i="1"/>
  <c r="J108" i="1" s="1"/>
  <c r="I23" i="1"/>
  <c r="J23" i="1" s="1"/>
  <c r="I31" i="1"/>
  <c r="J31" i="1" s="1"/>
  <c r="I42" i="1"/>
  <c r="J42" i="1" s="1"/>
  <c r="I47" i="1"/>
  <c r="J47" i="1" s="1"/>
  <c r="I58" i="1"/>
  <c r="J58" i="1" s="1"/>
  <c r="I62" i="1"/>
  <c r="J62" i="1" s="1"/>
  <c r="I65" i="1"/>
  <c r="J65" i="1" s="1"/>
  <c r="I67" i="1"/>
  <c r="J67" i="1" s="1"/>
  <c r="I70" i="1"/>
  <c r="J70" i="1" s="1"/>
  <c r="I75" i="1"/>
  <c r="J75" i="1" s="1"/>
  <c r="I79" i="1"/>
  <c r="J79" i="1" s="1"/>
  <c r="I84" i="1"/>
  <c r="J84" i="1" s="1"/>
  <c r="I88" i="1"/>
  <c r="J88" i="1" s="1"/>
  <c r="I95" i="1"/>
  <c r="J95" i="1" s="1"/>
  <c r="I101" i="1"/>
  <c r="J101" i="1" s="1"/>
  <c r="I104" i="1"/>
  <c r="J104" i="1" s="1"/>
  <c r="I109" i="1"/>
  <c r="J109" i="1" s="1"/>
  <c r="I111" i="1"/>
  <c r="J111" i="1" s="1"/>
  <c r="I9" i="1"/>
  <c r="J9" i="1" s="1"/>
  <c r="I8" i="1"/>
  <c r="J8" i="1" s="1"/>
  <c r="I103" i="1"/>
  <c r="J103" i="1" s="1"/>
  <c r="I96" i="1"/>
  <c r="J96" i="1" s="1"/>
  <c r="I93" i="1"/>
  <c r="J93" i="1" s="1"/>
  <c r="I92" i="1"/>
  <c r="J92" i="1" s="1"/>
  <c r="I85" i="1"/>
  <c r="J85" i="1" s="1"/>
  <c r="I80" i="1"/>
  <c r="J80" i="1" s="1"/>
  <c r="I68" i="1"/>
  <c r="J68" i="1" s="1"/>
  <c r="I64" i="1"/>
  <c r="J64" i="1" s="1"/>
  <c r="I53" i="1"/>
  <c r="J53" i="1" s="1"/>
  <c r="I52" i="1"/>
  <c r="J52" i="1" s="1"/>
  <c r="I114" i="1" l="1"/>
  <c r="J115" i="1"/>
</calcChain>
</file>

<file path=xl/sharedStrings.xml><?xml version="1.0" encoding="utf-8"?>
<sst xmlns="http://schemas.openxmlformats.org/spreadsheetml/2006/main" count="404" uniqueCount="197">
  <si>
    <t>Lp.</t>
  </si>
  <si>
    <t>Nazwa materiału / artykułu</t>
  </si>
  <si>
    <t>rodzaj opakowania</t>
  </si>
  <si>
    <t>ilość zamawianych sztuk / opakowań</t>
  </si>
  <si>
    <t>cena jednostkowa netto</t>
  </si>
  <si>
    <t>01.</t>
  </si>
  <si>
    <t>02.</t>
  </si>
  <si>
    <t>03.</t>
  </si>
  <si>
    <t>04.</t>
  </si>
  <si>
    <t>05.</t>
  </si>
  <si>
    <t>06.</t>
  </si>
  <si>
    <t>08.</t>
  </si>
  <si>
    <t>wartość netto</t>
  </si>
  <si>
    <t>Stawka VAT</t>
  </si>
  <si>
    <t>wartość brutto</t>
  </si>
  <si>
    <t>09.=07+VAT</t>
  </si>
  <si>
    <t>szt.</t>
  </si>
  <si>
    <t>producent           /           marka</t>
  </si>
  <si>
    <t>50 szt./op.</t>
  </si>
  <si>
    <t>10 szt./op.</t>
  </si>
  <si>
    <t>25 szt./op.</t>
  </si>
  <si>
    <t>100 szt./op.</t>
  </si>
  <si>
    <t>bloczek</t>
  </si>
  <si>
    <t>100 arkuszy/op.</t>
  </si>
  <si>
    <t>20 arkuszy/op.</t>
  </si>
  <si>
    <t xml:space="preserve">Papier pakowy szary </t>
  </si>
  <si>
    <t>50 szt. / op.</t>
  </si>
  <si>
    <t>Blok techniczny A4 biały</t>
  </si>
  <si>
    <t>Blok techniczny A4 kolor</t>
  </si>
  <si>
    <t>4 szt./op.</t>
  </si>
  <si>
    <t>10 szt/op.</t>
  </si>
  <si>
    <t>op.</t>
  </si>
  <si>
    <t>GRAND</t>
  </si>
  <si>
    <t>opakowanie</t>
  </si>
  <si>
    <t>6 szt./op.</t>
  </si>
  <si>
    <t xml:space="preserve"> Gigant Permanent KAMET</t>
  </si>
  <si>
    <t>Gigant KAMET</t>
  </si>
  <si>
    <t>Pentel ZEAH06</t>
  </si>
  <si>
    <t>przybliżone wymiary                    44 x 17 x 12 mm</t>
  </si>
  <si>
    <t>Standardowe zszywki biurowe 24/6</t>
  </si>
  <si>
    <t>Grand</t>
  </si>
  <si>
    <t>Eagle</t>
  </si>
  <si>
    <t>1000 szt./op</t>
  </si>
  <si>
    <t>1000 szt./op.</t>
  </si>
  <si>
    <t>Rozszywacz</t>
  </si>
  <si>
    <t>Dziurkacz metalowy</t>
  </si>
  <si>
    <t>Spinacze biurowe okrągłe 28 mm</t>
  </si>
  <si>
    <t>Szpilki dł. 28 mm</t>
  </si>
  <si>
    <t>Pinezki zwykłe</t>
  </si>
  <si>
    <t>Spinacze biurowe okrągłe 50 mm</t>
  </si>
  <si>
    <t>50 g/op.</t>
  </si>
  <si>
    <t>12 szt./op.</t>
  </si>
  <si>
    <t>Spinacze krzyżowe metalowe 41 mm</t>
  </si>
  <si>
    <t>25 ml</t>
  </si>
  <si>
    <t>Klej WIKOL</t>
  </si>
  <si>
    <t>45 ml</t>
  </si>
  <si>
    <t>50 arkuszy/op.</t>
  </si>
  <si>
    <t>07. = 05 * 06</t>
  </si>
  <si>
    <r>
      <t>Papier ksero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</si>
  <si>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t>Papier ksero - format A3 - 80g/m²</t>
  </si>
  <si>
    <r>
      <t>Papier ksero - format A4 - 120g/m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kolorowy</t>
    </r>
  </si>
  <si>
    <t>500 arkuszy/ryza</t>
  </si>
  <si>
    <t>250 arkuszy/ryza</t>
  </si>
  <si>
    <t>POLspeed</t>
  </si>
  <si>
    <t>Koperta A4</t>
  </si>
  <si>
    <t>AMOS</t>
  </si>
  <si>
    <t>Razem</t>
  </si>
  <si>
    <t>netto</t>
  </si>
  <si>
    <t>VAT</t>
  </si>
  <si>
    <t>brutto</t>
  </si>
  <si>
    <t>09.=07+08</t>
  </si>
  <si>
    <t>Netto</t>
  </si>
  <si>
    <t>Brutto</t>
  </si>
  <si>
    <t>zamiennik</t>
  </si>
  <si>
    <t>sztuka</t>
  </si>
  <si>
    <t>czarny</t>
  </si>
  <si>
    <t>niebieski</t>
  </si>
  <si>
    <t>żółty</t>
  </si>
  <si>
    <t>czerwony</t>
  </si>
  <si>
    <t>oryginał</t>
  </si>
  <si>
    <t>Toner do kserokopiarki NASHUATEC MP 2000</t>
  </si>
  <si>
    <t>zółty</t>
  </si>
  <si>
    <t>rodzaj</t>
  </si>
  <si>
    <t>07.</t>
  </si>
  <si>
    <t>08.=06*07</t>
  </si>
  <si>
    <t>09.</t>
  </si>
  <si>
    <t>10.=08+09</t>
  </si>
  <si>
    <t>Korektor w taśmie 4,2*6 m, Pelikan blanco</t>
  </si>
  <si>
    <t>Pinezki tablicowe</t>
  </si>
  <si>
    <t>200 szt./op</t>
  </si>
  <si>
    <t>Zszywki biurowe 10/1000</t>
  </si>
  <si>
    <t>Dziennik żywieniowy przedszkola A4</t>
  </si>
  <si>
    <t>20 kartek dwustronnie</t>
  </si>
  <si>
    <t>BIGO</t>
  </si>
  <si>
    <t>Tusz do pieczątek czerwony / czarny</t>
  </si>
  <si>
    <t>Dziurkacz 25k</t>
  </si>
  <si>
    <t>Essential</t>
  </si>
  <si>
    <r>
      <t>Klipy do papieru</t>
    </r>
    <r>
      <rPr>
        <sz val="8"/>
        <rFont val="Times New Roman"/>
        <family val="1"/>
        <charset val="238"/>
      </rPr>
      <t>, metalowe odporne na odkształcenia, 25 mm</t>
    </r>
  </si>
  <si>
    <r>
      <t>Klipy do papieru</t>
    </r>
    <r>
      <rPr>
        <sz val="8"/>
        <rFont val="Times New Roman"/>
        <family val="1"/>
        <charset val="238"/>
      </rPr>
      <t>, metalowe odporne na odkształcenia,32 mm</t>
    </r>
  </si>
  <si>
    <r>
      <t>Klipy do papieru</t>
    </r>
    <r>
      <rPr>
        <sz val="8"/>
        <rFont val="Times New Roman"/>
        <family val="1"/>
        <charset val="238"/>
      </rPr>
      <t>, metalowe odporne na odkształcenia, 51 mm</t>
    </r>
  </si>
  <si>
    <r>
      <rPr>
        <b/>
        <u/>
        <sz val="10"/>
        <rFont val="Times New Roman"/>
        <family val="1"/>
        <charset val="238"/>
      </rPr>
      <t>Linijka</t>
    </r>
    <r>
      <rPr>
        <sz val="10"/>
        <rFont val="Times New Roman"/>
        <family val="1"/>
        <charset val="238"/>
      </rPr>
      <t xml:space="preserve"> plastikowa przeźroczysta 20 cm</t>
    </r>
  </si>
  <si>
    <r>
      <rPr>
        <b/>
        <u/>
        <sz val="10"/>
        <rFont val="Times New Roman"/>
        <family val="1"/>
        <charset val="238"/>
      </rPr>
      <t xml:space="preserve">Linijka </t>
    </r>
    <r>
      <rPr>
        <sz val="10"/>
        <rFont val="Times New Roman"/>
        <family val="1"/>
        <charset val="238"/>
      </rPr>
      <t>plastikowa przeźroczysta 30 cm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</si>
  <si>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12 mm*20yd</t>
    </r>
  </si>
  <si>
    <r>
      <t xml:space="preserve">Taśma pakowa </t>
    </r>
    <r>
      <rPr>
        <sz val="8"/>
        <rFont val="Times New Roman"/>
        <family val="1"/>
        <charset val="238"/>
      </rPr>
      <t>48 mm*45m</t>
    </r>
  </si>
  <si>
    <r>
      <rPr>
        <b/>
        <u/>
        <sz val="10"/>
        <rFont val="Times New Roman"/>
        <family val="1"/>
        <charset val="238"/>
      </rPr>
      <t xml:space="preserve">Segregator A4/ 45-50 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</si>
  <si>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r>
      <rPr>
        <b/>
        <u/>
        <sz val="10"/>
        <rFont val="Times New Roman"/>
        <family val="1"/>
        <charset val="238"/>
      </rPr>
      <t xml:space="preserve">Segregator A4/ 70-75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(wykonane z utwardzonego kartonu z recyklingu o grubości 1,8 mm o gramaturze 1080 g/</t>
    </r>
    <r>
      <rPr>
        <vertAlign val="superscript"/>
        <sz val="8"/>
        <rFont val="Times New Roman"/>
        <family val="1"/>
        <charset val="238"/>
      </rPr>
      <t>2</t>
    </r>
    <r>
      <rPr>
        <sz val="8"/>
        <rFont val="Times New Roman"/>
        <family val="1"/>
        <charset val="238"/>
      </rPr>
      <t>, z mechanizmem dźwigniowym niklowanym,na grzbiecie otwór na palec pokryty metalem ułatwiający wyjmowanie segregatora z półki, na dolnych krawędziach metalowe niklowane okucia)</t>
    </r>
  </si>
  <si>
    <r>
      <rPr>
        <b/>
        <u/>
        <sz val="10"/>
        <rFont val="Times New Roman"/>
        <family val="1"/>
        <charset val="238"/>
      </rPr>
      <t xml:space="preserve">Segregator A4/ 70-75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</si>
  <si>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t>300 kartek</t>
  </si>
  <si>
    <t>Dziennik korespondencyjny A4</t>
  </si>
  <si>
    <t>Eco</t>
  </si>
  <si>
    <r>
      <rPr>
        <b/>
        <u/>
        <sz val="11"/>
        <rFont val="Times New Roman"/>
        <family val="1"/>
        <charset val="238"/>
      </rPr>
      <t>Lekka półka biurowa na dokumenty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formatu A4 z miejscem na etykietę</t>
    </r>
  </si>
  <si>
    <r>
      <rPr>
        <b/>
        <u/>
        <sz val="11"/>
        <rFont val="Times New Roman"/>
        <family val="1"/>
        <charset val="238"/>
      </rPr>
      <t>Folia do laminowania</t>
    </r>
    <r>
      <rPr>
        <sz val="11"/>
        <rFont val="Times New Roman"/>
        <family val="1"/>
        <charset val="238"/>
      </rPr>
      <t>,</t>
    </r>
    <r>
      <rPr>
        <sz val="8"/>
        <rFont val="Times New Roman"/>
        <family val="1"/>
        <charset val="238"/>
      </rPr>
      <t xml:space="preserve"> format A4, 100 mic.</t>
    </r>
  </si>
  <si>
    <r>
      <rPr>
        <b/>
        <u/>
        <sz val="11"/>
        <rFont val="Times New Roman"/>
        <family val="1"/>
        <charset val="238"/>
      </rPr>
      <t>Antyramy</t>
    </r>
    <r>
      <rPr>
        <sz val="8"/>
        <rFont val="Times New Roman"/>
        <family val="1"/>
        <charset val="238"/>
      </rPr>
      <t xml:space="preserve"> 21 * 30 cm pleksi</t>
    </r>
  </si>
  <si>
    <r>
      <rPr>
        <b/>
        <u/>
        <sz val="11"/>
        <rFont val="Times New Roman"/>
        <family val="1"/>
        <charset val="238"/>
      </rPr>
      <t>Marker wodoodporny,</t>
    </r>
    <r>
      <rPr>
        <sz val="8"/>
        <rFont val="Times New Roman"/>
        <family val="1"/>
        <charset val="238"/>
      </rPr>
      <t xml:space="preserve"> nietoksyczny, do pisania po każdego rodzaju powierzchni, szczelny s końcówką ściętą lub okrągłą, grubość pisania 1-5 mm, długość lini pisania do 1600m</t>
    </r>
  </si>
  <si>
    <r>
      <rPr>
        <b/>
        <u/>
        <sz val="11"/>
        <rFont val="Times New Roman"/>
        <family val="1"/>
        <charset val="238"/>
      </rPr>
      <t>Marker do tablic suchościeralnych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, szybkoschnący, łatwo usuwalny, okrągła końcówka 1-3 mm, zabezpieczona przed wciśnieciem, linia pisania do 1500m, mix lolorów</t>
    </r>
  </si>
  <si>
    <r>
      <rPr>
        <b/>
        <u/>
        <sz val="10"/>
        <rFont val="Times New Roman"/>
        <family val="1"/>
        <charset val="238"/>
      </rPr>
      <t>Cienkopis STABILO</t>
    </r>
    <r>
      <rPr>
        <sz val="10"/>
        <rFont val="Times New Roman"/>
        <family val="1"/>
        <charset val="238"/>
      </rPr>
      <t xml:space="preserve"> POINT 88</t>
    </r>
    <r>
      <rPr>
        <sz val="8"/>
        <rFont val="Times New Roman"/>
        <family val="1"/>
        <charset val="238"/>
      </rPr>
      <t xml:space="preserve"> mix kolorów grubość lini 0,4 mm,</t>
    </r>
  </si>
  <si>
    <r>
      <rPr>
        <b/>
        <u/>
        <sz val="10"/>
        <rFont val="Times New Roman"/>
        <family val="1"/>
        <charset val="238"/>
      </rPr>
      <t>Cienkopis STABILO</t>
    </r>
    <r>
      <rPr>
        <sz val="10"/>
        <rFont val="Times New Roman"/>
        <family val="1"/>
        <charset val="238"/>
      </rPr>
      <t xml:space="preserve"> POINT 88</t>
    </r>
    <r>
      <rPr>
        <sz val="8"/>
        <rFont val="Times New Roman"/>
        <family val="1"/>
        <charset val="238"/>
      </rPr>
      <t xml:space="preserve">  grubość lini 0,4 mm,</t>
    </r>
  </si>
  <si>
    <r>
      <rPr>
        <b/>
        <u/>
        <sz val="11"/>
        <rFont val="Times New Roman"/>
        <family val="1"/>
        <charset val="238"/>
      </rPr>
      <t>Gumka wycierająca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do czysta bez naruszenia struktury papieru, z minimalną ilością ścinków</t>
    </r>
  </si>
  <si>
    <r>
      <rPr>
        <b/>
        <u/>
        <sz val="10"/>
        <rFont val="Times New Roman"/>
        <family val="1"/>
        <charset val="238"/>
      </rPr>
      <t>Zakreślacz fluorescencyjny STABILO</t>
    </r>
    <r>
      <rPr>
        <sz val="10"/>
        <rFont val="Times New Roman"/>
        <family val="1"/>
        <charset val="238"/>
      </rPr>
      <t xml:space="preserve"> BOSS ORIGINAL  gr.lini 2-5 mm, żółty, różowy, pomarańcz, zielony</t>
    </r>
  </si>
  <si>
    <r>
      <rPr>
        <b/>
        <u/>
        <sz val="10"/>
        <rFont val="Times New Roman"/>
        <family val="1"/>
        <charset val="238"/>
      </rPr>
      <t>Zakreślacz  STABILO</t>
    </r>
    <r>
      <rPr>
        <sz val="10"/>
        <rFont val="Times New Roman"/>
        <family val="1"/>
        <charset val="238"/>
      </rPr>
      <t xml:space="preserve"> BOSS   gr.lini 2-5 mm, zółty,różowy, pomarańcz, zielony, niebieski</t>
    </r>
  </si>
  <si>
    <r>
      <rPr>
        <b/>
        <u/>
        <sz val="10"/>
        <rFont val="Times New Roman"/>
        <family val="1"/>
        <charset val="238"/>
      </rPr>
      <t>Zakreślacz  STABILO</t>
    </r>
    <r>
      <rPr>
        <sz val="10"/>
        <rFont val="Times New Roman"/>
        <family val="1"/>
        <charset val="238"/>
      </rPr>
      <t xml:space="preserve"> BOSS mix kolorów gr.lini 2-5 mm</t>
    </r>
  </si>
  <si>
    <t>Ołówek drewniany zwykły HB z gumką</t>
  </si>
  <si>
    <r>
      <rPr>
        <b/>
        <u/>
        <sz val="10"/>
        <rFont val="Times New Roman"/>
        <family val="1"/>
        <charset val="238"/>
      </rPr>
      <t>Długopis PENTEL  BK 77</t>
    </r>
    <r>
      <rPr>
        <sz val="8"/>
        <rFont val="Times New Roman"/>
        <family val="1"/>
        <charset val="238"/>
      </rPr>
      <t xml:space="preserve"> grubość linii 0,70mm</t>
    </r>
  </si>
  <si>
    <r>
      <rPr>
        <b/>
        <u/>
        <sz val="10"/>
        <rFont val="Times New Roman"/>
        <family val="1"/>
        <charset val="238"/>
      </rPr>
      <t>Wkład do długopisu</t>
    </r>
    <r>
      <rPr>
        <sz val="8"/>
        <rFont val="Times New Roman"/>
        <family val="1"/>
        <charset val="238"/>
      </rPr>
      <t xml:space="preserve"> Pentel BK 77</t>
    </r>
  </si>
  <si>
    <r>
      <rPr>
        <b/>
        <u/>
        <sz val="10"/>
        <rFont val="Times New Roman"/>
        <family val="1"/>
        <charset val="238"/>
      </rPr>
      <t>Zakładki indeksujące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 15*50 mm*100 szt.</t>
    </r>
  </si>
  <si>
    <r>
      <rPr>
        <b/>
        <u/>
        <sz val="10"/>
        <rFont val="Times New Roman"/>
        <family val="1"/>
        <charset val="238"/>
      </rPr>
      <t>Zeszyt/brulion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 twardej oprawie  A4/96 w kratkę</t>
    </r>
  </si>
  <si>
    <r>
      <rPr>
        <b/>
        <u/>
        <sz val="10"/>
        <rFont val="Times New Roman"/>
        <family val="1"/>
        <charset val="238"/>
      </rPr>
      <t>Zeszyt/brulion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 miękkiej oprawie  A4/96 w kratkę</t>
    </r>
  </si>
  <si>
    <r>
      <rPr>
        <b/>
        <u/>
        <sz val="10"/>
        <rFont val="Times New Roman"/>
        <family val="1"/>
        <charset val="238"/>
      </rPr>
      <t xml:space="preserve">Papier kancelaryjny </t>
    </r>
    <r>
      <rPr>
        <sz val="10"/>
        <rFont val="Times New Roman"/>
        <family val="1"/>
        <charset val="238"/>
      </rPr>
      <t>w linię A3 70g/m</t>
    </r>
    <r>
      <rPr>
        <sz val="10"/>
        <rFont val="Calibri"/>
        <family val="2"/>
        <charset val="238"/>
      </rPr>
      <t>²</t>
    </r>
  </si>
  <si>
    <r>
      <rPr>
        <b/>
        <u/>
        <sz val="10"/>
        <rFont val="Times New Roman"/>
        <family val="1"/>
        <charset val="238"/>
      </rPr>
      <t xml:space="preserve">Papier kancelaryjny </t>
    </r>
    <r>
      <rPr>
        <sz val="10"/>
        <rFont val="Times New Roman"/>
        <family val="1"/>
        <charset val="238"/>
      </rPr>
      <t>w kratkę A3 70g/m</t>
    </r>
    <r>
      <rPr>
        <sz val="10"/>
        <rFont val="Calibri"/>
        <family val="2"/>
        <charset val="238"/>
      </rPr>
      <t>²</t>
    </r>
  </si>
  <si>
    <r>
      <rPr>
        <b/>
        <u/>
        <sz val="10"/>
        <rFont val="Times New Roman"/>
        <family val="1"/>
        <charset val="238"/>
      </rPr>
      <t>Papier ozdobny A4</t>
    </r>
    <r>
      <rPr>
        <sz val="10"/>
        <rFont val="Times New Roman"/>
        <family val="1"/>
        <charset val="238"/>
      </rPr>
      <t xml:space="preserve"> 120 g/m²(w tym na dyplomy)</t>
    </r>
  </si>
  <si>
    <r>
      <rPr>
        <b/>
        <sz val="10"/>
        <rFont val="Times New Roman"/>
        <family val="1"/>
        <charset val="238"/>
      </rPr>
      <t>Karton ozdobny</t>
    </r>
    <r>
      <rPr>
        <sz val="10"/>
        <rFont val="Times New Roman"/>
        <family val="1"/>
        <charset val="238"/>
      </rPr>
      <t xml:space="preserve"> / wizytowy A4 kolor</t>
    </r>
  </si>
  <si>
    <r>
      <t xml:space="preserve">DRUKI - </t>
    </r>
    <r>
      <rPr>
        <b/>
        <u/>
        <sz val="10"/>
        <rFont val="Times New Roman"/>
        <family val="1"/>
        <charset val="238"/>
      </rPr>
      <t>wyjazd służbowy</t>
    </r>
    <r>
      <rPr>
        <sz val="10"/>
        <rFont val="Times New Roman"/>
        <family val="1"/>
        <charset val="238"/>
      </rPr>
      <t xml:space="preserve"> </t>
    </r>
  </si>
  <si>
    <r>
      <t xml:space="preserve">DRUKI - </t>
    </r>
    <r>
      <rPr>
        <b/>
        <u/>
        <sz val="10"/>
        <rFont val="Times New Roman"/>
        <family val="1"/>
        <charset val="238"/>
      </rPr>
      <t>kartoteki magazynowe</t>
    </r>
    <r>
      <rPr>
        <sz val="10"/>
        <rFont val="Times New Roman"/>
        <family val="1"/>
        <charset val="238"/>
      </rPr>
      <t xml:space="preserve"> 50 k</t>
    </r>
  </si>
  <si>
    <r>
      <t>Koperty samoklejące białe C4</t>
    </r>
    <r>
      <rPr>
        <sz val="8"/>
        <rFont val="Times New Roman"/>
        <family val="1"/>
        <charset val="238"/>
      </rPr>
      <t xml:space="preserve"> 229*324 mm</t>
    </r>
  </si>
  <si>
    <r>
      <t>Koperty samoklejące białe C5</t>
    </r>
    <r>
      <rPr>
        <sz val="8"/>
        <rFont val="Times New Roman"/>
        <family val="1"/>
        <charset val="238"/>
      </rPr>
      <t xml:space="preserve"> 162*229 mm</t>
    </r>
  </si>
  <si>
    <r>
      <t xml:space="preserve">Koperty samoklejące białe C3 </t>
    </r>
    <r>
      <rPr>
        <sz val="8"/>
        <rFont val="Times New Roman"/>
        <family val="1"/>
        <charset val="238"/>
      </rPr>
      <t>324*458 mm</t>
    </r>
  </si>
  <si>
    <r>
      <rPr>
        <b/>
        <u/>
        <sz val="10"/>
        <rFont val="Times New Roman"/>
        <family val="1"/>
        <charset val="238"/>
      </rPr>
      <t>Koperta samoklejąca DL biała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110*220 mm</t>
    </r>
  </si>
  <si>
    <r>
      <t xml:space="preserve">Koperty samoklejące białe B4 </t>
    </r>
    <r>
      <rPr>
        <sz val="8"/>
        <rFont val="Times New Roman"/>
        <family val="1"/>
        <charset val="238"/>
      </rPr>
      <t>250*353 mm</t>
    </r>
  </si>
  <si>
    <r>
      <rPr>
        <b/>
        <u/>
        <sz val="10"/>
        <rFont val="Times New Roman"/>
        <family val="1"/>
        <charset val="238"/>
      </rPr>
      <t>Koperty ochronne</t>
    </r>
    <r>
      <rPr>
        <b/>
        <sz val="10"/>
        <rFont val="Times New Roman"/>
        <family val="1"/>
        <charset val="238"/>
      </rPr>
      <t xml:space="preserve"> z folią bąbelkową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220*330mm</t>
    </r>
  </si>
  <si>
    <r>
      <t xml:space="preserve">Mechanizmy skoroszytowe </t>
    </r>
    <r>
      <rPr>
        <sz val="10"/>
        <rFont val="Times New Roman"/>
        <family val="1"/>
        <charset val="238"/>
      </rPr>
      <t>/ wąsy kolorowe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</si>
  <si>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połówka zawieszkowy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</si>
  <si>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pełny zawieszkowy </t>
    </r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</si>
  <si>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krystalicznejo grubości min 75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</si>
  <si>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t>Esselte</t>
  </si>
  <si>
    <t>kieltech</t>
  </si>
  <si>
    <r>
      <t xml:space="preserve">Zawieszka do kluczy 100 szt. w  opakowaniu </t>
    </r>
    <r>
      <rPr>
        <sz val="11"/>
        <rFont val="Times New Roman"/>
        <family val="1"/>
        <charset val="238"/>
      </rPr>
      <t xml:space="preserve"> - </t>
    </r>
    <r>
      <rPr>
        <sz val="8"/>
        <rFont val="Times New Roman"/>
        <family val="1"/>
        <charset val="238"/>
      </rPr>
      <t>różnokolorowe, plastikowe zawieszki do kluczy, posiadajace zabezpieczenia przeźroczysta folią okienko do wpisania nr pomieszczenia</t>
    </r>
  </si>
  <si>
    <t>Tusz Brother DCP-J105</t>
  </si>
  <si>
    <t>PENTEL MW85</t>
  </si>
  <si>
    <t>Zszywki do zaoferowanego zszywacza archiwizacyjnego 100k np.  23/10, 23/13</t>
  </si>
  <si>
    <t>Toner do kserokopiarki RICOH Aticio MP 1600</t>
  </si>
  <si>
    <t>durable</t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</si>
  <si>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groszkowe o grubości min 70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</si>
  <si>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r>
      <rPr>
        <b/>
        <u/>
        <sz val="10"/>
        <rFont val="Times New Roman"/>
        <family val="1"/>
        <charset val="238"/>
      </rPr>
      <t>Teczka kartonowa wiązana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tektury o gramaturze 250-300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g/m</t>
    </r>
    <r>
      <rPr>
        <sz val="8"/>
        <rFont val="Calibri"/>
        <family val="2"/>
        <charset val="238"/>
      </rPr>
      <t>²</t>
    </r>
    <r>
      <rPr>
        <sz val="8"/>
        <rFont val="Times New Roman"/>
        <family val="1"/>
        <charset val="238"/>
      </rPr>
      <t xml:space="preserve"> wyposażona w tasiemki  posiadajaca trzy wewnętrzne klapki zabepieczajace dokumenty przed wypadaniem,</t>
    </r>
  </si>
  <si>
    <r>
      <rPr>
        <b/>
        <u/>
        <sz val="10"/>
        <rFont val="Times New Roman"/>
        <family val="1"/>
        <charset val="238"/>
      </rPr>
      <t>Teczka kartonowa lakierowana z gumką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mocnego kartonu barwionego i lakierowanego z zewnętrznej strony, z mocną gumką i trzema zakładkami chroniącymi dokumenty przed wypadnięciem, 350 g</t>
    </r>
  </si>
  <si>
    <r>
      <rPr>
        <b/>
        <u/>
        <sz val="10"/>
        <rFont val="Times New Roman"/>
        <family val="1"/>
        <charset val="238"/>
      </rPr>
      <t>Teczka kartonowa białą z gumką na haczyki 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mocnego kartonu , z mocną gumką wzdłuż dłuższego boku zapinaną na haczyki  i trzema zakładkami chroniącymi dokumenty przed wypadnięciem, 350 g</t>
    </r>
  </si>
  <si>
    <r>
      <rPr>
        <b/>
        <u/>
        <sz val="10"/>
        <rFont val="Times New Roman"/>
        <family val="1"/>
        <charset val="238"/>
      </rPr>
      <t>Teczka na akta osobowe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tektury oblewanej folią PVC z elastycznie formowanym grzbietem szer. 12 mm,  4 sztuki wewnętrznych listew z zapięciami skoroszytowymi, 3 sztukiprzekłądek personalnych  wg wzoru kodeksu pracy, konstrukcja teczki umożliwiajaca pionową archiwizację półkową.</t>
    </r>
  </si>
  <si>
    <t>arkusz</t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</si>
  <si>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żółte 75*75*100 kartek</t>
    </r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</si>
  <si>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żółte 50*75*100 kartek</t>
    </r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</si>
  <si>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>żółte/pastel 75*75*400 kartek</t>
    </r>
  </si>
  <si>
    <r>
      <rPr>
        <b/>
        <u/>
        <sz val="10"/>
        <rFont val="Times New Roman"/>
        <family val="1"/>
        <charset val="238"/>
      </rPr>
      <t xml:space="preserve">Kostka biała nieklejona </t>
    </r>
    <r>
      <rPr>
        <sz val="10"/>
        <rFont val="Times New Roman"/>
        <family val="1"/>
        <charset val="238"/>
      </rPr>
      <t xml:space="preserve">- </t>
    </r>
    <r>
      <rPr>
        <sz val="8"/>
        <rFont val="Times New Roman"/>
        <family val="1"/>
        <charset val="238"/>
      </rPr>
      <t>wkład 750 kartek 85*85</t>
    </r>
  </si>
  <si>
    <r>
      <rPr>
        <b/>
        <u/>
        <sz val="10"/>
        <rFont val="Times New Roman"/>
        <family val="1"/>
        <charset val="238"/>
      </rPr>
      <t xml:space="preserve">Kostka biała nieklejona </t>
    </r>
    <r>
      <rPr>
        <sz val="10"/>
        <rFont val="Times New Roman"/>
        <family val="1"/>
        <charset val="238"/>
      </rPr>
      <t>w pojemniku</t>
    </r>
    <r>
      <rPr>
        <sz val="8"/>
        <rFont val="Times New Roman"/>
        <family val="1"/>
        <charset val="238"/>
      </rPr>
      <t xml:space="preserve"> PVC 85*85*85</t>
    </r>
  </si>
  <si>
    <r>
      <rPr>
        <b/>
        <u/>
        <sz val="10"/>
        <rFont val="Times New Roman"/>
        <family val="1"/>
        <charset val="238"/>
      </rPr>
      <t xml:space="preserve">Kostka  nieklejona </t>
    </r>
    <r>
      <rPr>
        <sz val="10"/>
        <rFont val="Times New Roman"/>
        <family val="1"/>
        <charset val="238"/>
      </rPr>
      <t>w pojemniku</t>
    </r>
    <r>
      <rPr>
        <sz val="8"/>
        <rFont val="Times New Roman"/>
        <family val="1"/>
        <charset val="238"/>
      </rPr>
      <t xml:space="preserve"> PVCmix kolorów 85*85*85</t>
    </r>
  </si>
  <si>
    <t>Długopis automatyczny olejowy/żelowy PILOT G2</t>
  </si>
  <si>
    <t xml:space="preserve">Wkład do oferowanego długopisu żelowego Pilot G2 czarny-niebieski-czerwony-zielony </t>
  </si>
  <si>
    <t>stabilo      astra</t>
  </si>
  <si>
    <t>Masa mocujaca Astra 50g</t>
  </si>
  <si>
    <t>Klej MAGIC w sztyfcie 20g</t>
  </si>
  <si>
    <r>
      <rPr>
        <b/>
        <u/>
        <sz val="10"/>
        <rFont val="Times New Roman"/>
        <family val="1"/>
        <charset val="238"/>
      </rPr>
      <t>Taśma dwustronna,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po usunieciu zabezpieczajacego paska przeźroczysta, odrywana ręcznie, odporna na kurczenia, 38mm*5 m</t>
    </r>
  </si>
  <si>
    <r>
      <rPr>
        <b/>
        <u/>
        <sz val="10"/>
        <rFont val="Times New Roman"/>
        <family val="1"/>
        <charset val="238"/>
      </rPr>
      <t>Taśma dwustronna,</t>
    </r>
    <r>
      <rPr>
        <sz val="8"/>
        <rFont val="Times New Roman"/>
        <family val="1"/>
        <charset val="238"/>
      </rPr>
      <t xml:space="preserve"> 12mm*5 m</t>
    </r>
  </si>
  <si>
    <r>
      <rPr>
        <b/>
        <u/>
        <sz val="10"/>
        <rFont val="Times New Roman"/>
        <family val="1"/>
        <charset val="238"/>
      </rPr>
      <t>Marker do tablic suchościeralnych</t>
    </r>
    <r>
      <rPr>
        <sz val="10"/>
        <rFont val="Times New Roman"/>
        <family val="1"/>
        <charset val="238"/>
      </rPr>
      <t xml:space="preserve"> , szybkoschnący, łatwo usuwalny, okrągła końcówka mix lolorów</t>
    </r>
  </si>
  <si>
    <r>
      <rPr>
        <b/>
        <u/>
        <sz val="10"/>
        <rFont val="Times New Roman"/>
        <family val="1"/>
        <charset val="238"/>
      </rPr>
      <t>Klej w sztyfcie 8-10g,</t>
    </r>
    <r>
      <rPr>
        <sz val="8"/>
        <rFont val="Times New Roman"/>
        <family val="1"/>
        <charset val="238"/>
      </rPr>
      <t xml:space="preserve"> bezbarwny i bezwonny , zmywalny i niebrudzący, do papieru, tektury, bezpieczny dla dzieci</t>
    </r>
  </si>
  <si>
    <r>
      <rPr>
        <b/>
        <u/>
        <sz val="10"/>
        <rFont val="Times New Roman"/>
        <family val="1"/>
        <charset val="238"/>
      </rPr>
      <t>Klej w sztyfcie 20-25g</t>
    </r>
    <r>
      <rPr>
        <b/>
        <sz val="10"/>
        <rFont val="Times New Roman"/>
        <family val="1"/>
        <charset val="238"/>
      </rPr>
      <t xml:space="preserve">, </t>
    </r>
    <r>
      <rPr>
        <sz val="8"/>
        <rFont val="Times New Roman"/>
        <family val="1"/>
        <charset val="238"/>
      </rPr>
      <t>bezbarwny i bezwonny , zmywalny i niebrudzący, do papieru, tektury, bezpieczny dla dzieci</t>
    </r>
  </si>
  <si>
    <r>
      <rPr>
        <b/>
        <u/>
        <sz val="10"/>
        <rFont val="Times New Roman"/>
        <family val="1"/>
        <charset val="238"/>
      </rPr>
      <t>Długopis Pentel EnerGel BLN 75</t>
    </r>
    <r>
      <rPr>
        <b/>
        <sz val="10"/>
        <rFont val="Times New Roman"/>
        <family val="1"/>
        <charset val="238"/>
      </rPr>
      <t xml:space="preserve"> grubość linii 0,5, niebieski</t>
    </r>
  </si>
  <si>
    <t>Wkład do długopisu Pentel EnerGel BLN 75 grubość lini 00,5 niebieski</t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</si>
  <si>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48-50 mm*66m</t>
    </r>
  </si>
  <si>
    <t>Toner do drukarki NASHUATEC MP 2352SP</t>
  </si>
  <si>
    <t>Toner do drukarki NASHUATEC MP C2550</t>
  </si>
  <si>
    <t>CZĘŚĆ I - artykuły biurowe i papiernicze - 2023/2024</t>
  </si>
  <si>
    <t xml:space="preserve">VIII - XII. 2023 </t>
  </si>
  <si>
    <t>I - VII.2024</t>
  </si>
  <si>
    <t>10.</t>
  </si>
  <si>
    <t>11.=10.*06.</t>
  </si>
  <si>
    <t>12.</t>
  </si>
  <si>
    <t>wartość netto        VIII-XII.2023</t>
  </si>
  <si>
    <t>13.=12.*06.</t>
  </si>
  <si>
    <t>wartość netto         I -VII.2024</t>
  </si>
  <si>
    <t>vat</t>
  </si>
  <si>
    <t xml:space="preserve">Załącznik nr 1 </t>
  </si>
  <si>
    <t>Załącznik nr 1</t>
  </si>
  <si>
    <t>CZEŚĆ II - papier kserograficzny - 2023 / 2024</t>
  </si>
  <si>
    <t>CZĘŚĆ III - tonery i tusze - 2023/2024</t>
  </si>
  <si>
    <t>Zespół Szkolno - Przedszkolny w Moszczance</t>
  </si>
  <si>
    <t>Zespół Szkolno Przedszkolny w Moszczance</t>
  </si>
  <si>
    <t>Toner do kserokopiarki BIZHUB C35</t>
  </si>
  <si>
    <r>
      <rPr>
        <b/>
        <u/>
        <sz val="11"/>
        <rFont val="Times New Roman"/>
        <family val="1"/>
        <charset val="238"/>
      </rPr>
      <t>Skoroszyt PCV A4</t>
    </r>
    <r>
      <rPr>
        <sz val="8"/>
        <rFont val="Times New Roman"/>
        <family val="1"/>
        <charset val="238"/>
      </rPr>
      <t xml:space="preserve"> zawieszany, przednia okładka przeźroczysta, tylna kolorowa, papierowy pasek opisowy wsywany, mix kolorów do wyboru</t>
    </r>
  </si>
  <si>
    <t>Spinacze biurowe okrągłe 70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</si>
</sst>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8"/>
      <color rgb="FF333333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charset val="238"/>
    </font>
    <font>
      <sz val="7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1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Calibri"/>
      <family val="2"/>
      <scheme val="minor"/>
    </font>
    <font>
      <b/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8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2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2" fillId="2" borderId="1" xfId="0" applyNumberFormat="1" applyFont="1" applyFill="1" applyBorder="1"/>
    <xf numFmtId="0" fontId="0" fillId="0" borderId="3" xfId="0" applyBorder="1"/>
    <xf numFmtId="0" fontId="0" fillId="0" borderId="0" xfId="0" applyBorder="1"/>
    <xf numFmtId="0" fontId="5" fillId="0" borderId="1" xfId="0" applyFont="1" applyBorder="1" applyAlignment="1">
      <alignment horizontal="right"/>
    </xf>
    <xf numFmtId="0" fontId="2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3" xfId="0" applyFont="1" applyBorder="1"/>
    <xf numFmtId="0" fontId="5" fillId="0" borderId="3" xfId="0" applyFont="1" applyBorder="1"/>
    <xf numFmtId="0" fontId="8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2" fillId="4" borderId="0" xfId="0" applyFont="1" applyFill="1"/>
    <xf numFmtId="0" fontId="3" fillId="4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0" fontId="16" fillId="2" borderId="1" xfId="0" applyFont="1" applyFill="1" applyBorder="1"/>
    <xf numFmtId="0" fontId="1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20" fillId="0" borderId="1" xfId="0" applyFont="1" applyBorder="1"/>
    <xf numFmtId="0" fontId="9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12" fillId="2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21" fillId="0" borderId="1" xfId="0" applyFont="1" applyBorder="1" applyAlignment="1">
      <alignment wrapText="1"/>
    </xf>
    <xf numFmtId="0" fontId="9" fillId="0" borderId="1" xfId="0" applyFont="1" applyBorder="1"/>
    <xf numFmtId="0" fontId="10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21" fillId="0" borderId="1" xfId="0" applyFont="1" applyBorder="1"/>
    <xf numFmtId="0" fontId="16" fillId="2" borderId="1" xfId="0" applyFont="1" applyFill="1" applyBorder="1" applyAlignment="1">
      <alignment horizontal="center" vertical="center"/>
    </xf>
    <xf numFmtId="2" fontId="26" fillId="2" borderId="1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21" fillId="2" borderId="1" xfId="0" applyFont="1" applyFill="1" applyBorder="1"/>
    <xf numFmtId="0" fontId="16" fillId="0" borderId="1" xfId="0" applyFont="1" applyBorder="1"/>
    <xf numFmtId="0" fontId="16" fillId="4" borderId="0" xfId="0" applyFont="1" applyFill="1"/>
    <xf numFmtId="0" fontId="16" fillId="0" borderId="0" xfId="0" applyFont="1"/>
    <xf numFmtId="0" fontId="28" fillId="0" borderId="0" xfId="0" applyFont="1"/>
    <xf numFmtId="0" fontId="29" fillId="0" borderId="1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0" fillId="0" borderId="0" xfId="0" applyFont="1"/>
    <xf numFmtId="0" fontId="8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5" fillId="0" borderId="0" xfId="0" applyFont="1"/>
    <xf numFmtId="0" fontId="1" fillId="0" borderId="1" xfId="0" applyFont="1" applyBorder="1" applyAlignment="1">
      <alignment horizontal="right"/>
    </xf>
    <xf numFmtId="0" fontId="33" fillId="0" borderId="0" xfId="0" applyFont="1"/>
    <xf numFmtId="0" fontId="3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2" fillId="0" borderId="2" xfId="0" applyFont="1" applyBorder="1"/>
    <xf numFmtId="0" fontId="10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/>
    <xf numFmtId="0" fontId="3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2" fontId="33" fillId="0" borderId="1" xfId="0" applyNumberFormat="1" applyFont="1" applyBorder="1"/>
    <xf numFmtId="2" fontId="34" fillId="0" borderId="1" xfId="0" applyNumberFormat="1" applyFont="1" applyBorder="1" applyAlignment="1">
      <alignment horizontal="center" vertical="center"/>
    </xf>
    <xf numFmtId="0" fontId="33" fillId="0" borderId="1" xfId="0" applyFont="1" applyBorder="1"/>
    <xf numFmtId="0" fontId="33" fillId="0" borderId="1" xfId="0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2" fontId="34" fillId="0" borderId="1" xfId="0" applyNumberFormat="1" applyFont="1" applyBorder="1" applyAlignment="1">
      <alignment horizontal="center"/>
    </xf>
    <xf numFmtId="2" fontId="1" fillId="0" borderId="2" xfId="0" applyNumberFormat="1" applyFont="1" applyBorder="1"/>
    <xf numFmtId="0" fontId="1" fillId="4" borderId="0" xfId="0" applyFont="1" applyFill="1"/>
    <xf numFmtId="0" fontId="1" fillId="0" borderId="0" xfId="0" applyFont="1" applyAlignment="1">
      <alignment horizontal="right"/>
    </xf>
    <xf numFmtId="0" fontId="1" fillId="0" borderId="1" xfId="0" applyFont="1" applyBorder="1"/>
    <xf numFmtId="9" fontId="1" fillId="0" borderId="0" xfId="0" applyNumberFormat="1" applyFont="1"/>
    <xf numFmtId="2" fontId="1" fillId="0" borderId="1" xfId="0" applyNumberFormat="1" applyFont="1" applyBorder="1"/>
    <xf numFmtId="0" fontId="1" fillId="0" borderId="0" xfId="0" applyFont="1" applyBorder="1"/>
    <xf numFmtId="0" fontId="35" fillId="0" borderId="0" xfId="0" applyFont="1"/>
    <xf numFmtId="2" fontId="34" fillId="0" borderId="1" xfId="0" applyNumberFormat="1" applyFont="1" applyBorder="1" applyAlignment="1">
      <alignment horizontal="center" wrapText="1"/>
    </xf>
    <xf numFmtId="2" fontId="34" fillId="0" borderId="2" xfId="0" applyNumberFormat="1" applyFont="1" applyBorder="1" applyAlignment="1">
      <alignment horizontal="center" wrapText="1"/>
    </xf>
    <xf numFmtId="0" fontId="33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404"/>
  <sheetViews>
    <sheetView tabSelected="1" topLeftCell="A107" zoomScaleNormal="100" workbookViewId="0">
      <selection activeCell="C118" sqref="C118"/>
    </sheetView>
  </sheetViews>
  <sheetFormatPr defaultRowHeight="15"/>
  <cols>
    <col min="2" max="2" width="5" customWidth="1"/>
    <col min="3" max="3" width="36.42578125" customWidth="1"/>
    <col min="4" max="4" width="9.140625" customWidth="1"/>
    <col min="5" max="5" width="12.7109375" customWidth="1"/>
    <col min="6" max="6" width="13.28515625" customWidth="1"/>
    <col min="7" max="7" width="11.7109375" customWidth="1"/>
    <col min="9" max="9" width="6.5703125" customWidth="1"/>
    <col min="11" max="11" width="2" customWidth="1"/>
    <col min="12" max="15" width="15.42578125" customWidth="1"/>
  </cols>
  <sheetData>
    <row r="2" spans="2:65" ht="18.75">
      <c r="B2" s="1"/>
      <c r="C2" s="76" t="s">
        <v>189</v>
      </c>
      <c r="D2" s="82" t="s">
        <v>192</v>
      </c>
      <c r="H2" s="76"/>
    </row>
    <row r="3" spans="2:65" ht="18.75">
      <c r="B3" s="1"/>
      <c r="C3" s="76"/>
    </row>
    <row r="4" spans="2:65">
      <c r="C4" s="91" t="s">
        <v>178</v>
      </c>
      <c r="F4" s="93"/>
      <c r="G4" s="77"/>
    </row>
    <row r="5" spans="2:65">
      <c r="G5" s="77"/>
    </row>
    <row r="6" spans="2:65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3" t="s">
        <v>68</v>
      </c>
      <c r="J6" s="5" t="s">
        <v>14</v>
      </c>
      <c r="K6" s="44"/>
      <c r="L6" s="5" t="s">
        <v>179</v>
      </c>
      <c r="M6" s="5" t="s">
        <v>184</v>
      </c>
      <c r="N6" s="43" t="s">
        <v>180</v>
      </c>
      <c r="O6" s="43" t="s">
        <v>186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2:65" ht="13.5" customHeight="1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57</v>
      </c>
      <c r="I7" s="7" t="s">
        <v>11</v>
      </c>
      <c r="J7" s="7" t="s">
        <v>70</v>
      </c>
      <c r="K7" s="45"/>
      <c r="L7" s="20" t="s">
        <v>181</v>
      </c>
      <c r="M7" s="20" t="s">
        <v>182</v>
      </c>
      <c r="N7" s="32" t="s">
        <v>183</v>
      </c>
      <c r="O7" s="32" t="s">
        <v>185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2:65" ht="105" customHeight="1">
      <c r="B8" s="8" t="s">
        <v>5</v>
      </c>
      <c r="C8" s="58" t="s">
        <v>106</v>
      </c>
      <c r="D8" s="5"/>
      <c r="E8" s="3" t="s">
        <v>16</v>
      </c>
      <c r="F8" s="78">
        <f>(L8+N8)</f>
        <v>4</v>
      </c>
      <c r="G8" s="96"/>
      <c r="H8" s="98">
        <f>F8*G8</f>
        <v>0</v>
      </c>
      <c r="I8" s="99">
        <f>H8*23%</f>
        <v>0</v>
      </c>
      <c r="J8" s="99">
        <f>H8+I8</f>
        <v>0</v>
      </c>
      <c r="K8" s="44"/>
      <c r="L8" s="96">
        <v>0</v>
      </c>
      <c r="M8" s="96">
        <v>0</v>
      </c>
      <c r="N8" s="97">
        <v>4</v>
      </c>
      <c r="O8" s="97">
        <f>N8*G8</f>
        <v>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2:65" ht="104.25" customHeight="1">
      <c r="B9" s="8" t="s">
        <v>6</v>
      </c>
      <c r="C9" s="58" t="s">
        <v>104</v>
      </c>
      <c r="D9" s="5"/>
      <c r="E9" s="3" t="s">
        <v>16</v>
      </c>
      <c r="F9" s="78">
        <f>(L9+N9)</f>
        <v>4</v>
      </c>
      <c r="G9" s="96"/>
      <c r="H9" s="98">
        <f>F9*G9</f>
        <v>0</v>
      </c>
      <c r="I9" s="99">
        <f>H9*23%</f>
        <v>0</v>
      </c>
      <c r="J9" s="99">
        <f>H9+I9</f>
        <v>0</v>
      </c>
      <c r="K9" s="44"/>
      <c r="L9" s="96">
        <v>0</v>
      </c>
      <c r="M9" s="96">
        <f t="shared" ref="M9:M53" si="0">L9*G9</f>
        <v>0</v>
      </c>
      <c r="N9" s="97">
        <v>4</v>
      </c>
      <c r="O9" s="97">
        <f t="shared" ref="O9:O53" si="1">N9*G9</f>
        <v>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2:65" ht="85.5" customHeight="1">
      <c r="B10" s="8" t="s">
        <v>8</v>
      </c>
      <c r="C10" s="58" t="s">
        <v>105</v>
      </c>
      <c r="D10" s="3"/>
      <c r="E10" s="3" t="s">
        <v>16</v>
      </c>
      <c r="F10" s="78">
        <f>(L10+N10)</f>
        <v>2</v>
      </c>
      <c r="G10" s="100"/>
      <c r="H10" s="98">
        <f>F10*G10</f>
        <v>0</v>
      </c>
      <c r="I10" s="101">
        <f>H10*23%</f>
        <v>0</v>
      </c>
      <c r="J10" s="101">
        <f>H10+I10</f>
        <v>0</v>
      </c>
      <c r="K10" s="44"/>
      <c r="L10" s="96">
        <v>0</v>
      </c>
      <c r="M10" s="96">
        <f t="shared" si="0"/>
        <v>0</v>
      </c>
      <c r="N10" s="96">
        <v>2</v>
      </c>
      <c r="O10" s="97">
        <f t="shared" si="1"/>
        <v>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2:65" ht="7.5" customHeight="1">
      <c r="B11" s="15"/>
      <c r="C11" s="47"/>
      <c r="D11" s="17"/>
      <c r="E11" s="17"/>
      <c r="F11" s="94"/>
      <c r="G11" s="65"/>
      <c r="H11" s="17"/>
      <c r="I11" s="16"/>
      <c r="J11" s="16"/>
      <c r="K11" s="44"/>
      <c r="L11" s="17"/>
      <c r="M11" s="95"/>
      <c r="N11" s="17"/>
      <c r="O11" s="75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2:65" ht="18.75">
      <c r="B12" s="8"/>
      <c r="C12" s="54" t="s">
        <v>139</v>
      </c>
      <c r="D12" s="6" t="s">
        <v>150</v>
      </c>
      <c r="E12" s="3" t="s">
        <v>20</v>
      </c>
      <c r="F12" s="78">
        <f t="shared" ref="F12:F21" si="2">(L12+N12)</f>
        <v>4</v>
      </c>
      <c r="G12" s="100"/>
      <c r="H12" s="98">
        <f t="shared" ref="H12:H21" si="3">F12*G12</f>
        <v>0</v>
      </c>
      <c r="I12" s="101">
        <f t="shared" ref="I12:I21" si="4">H12*23%</f>
        <v>0</v>
      </c>
      <c r="J12" s="101">
        <f t="shared" ref="J12:J21" si="5">H12+I12</f>
        <v>0</v>
      </c>
      <c r="K12" s="44"/>
      <c r="L12" s="96">
        <v>0</v>
      </c>
      <c r="M12" s="96">
        <f t="shared" si="0"/>
        <v>0</v>
      </c>
      <c r="N12" s="96">
        <v>4</v>
      </c>
      <c r="O12" s="96">
        <f t="shared" si="1"/>
        <v>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2:65" ht="39">
      <c r="B13" s="8"/>
      <c r="C13" s="59" t="s">
        <v>140</v>
      </c>
      <c r="D13" s="6" t="s">
        <v>93</v>
      </c>
      <c r="E13" s="3" t="s">
        <v>19</v>
      </c>
      <c r="F13" s="78">
        <f t="shared" si="2"/>
        <v>4</v>
      </c>
      <c r="G13" s="100"/>
      <c r="H13" s="98">
        <f t="shared" si="3"/>
        <v>0</v>
      </c>
      <c r="I13" s="99">
        <f t="shared" si="4"/>
        <v>0</v>
      </c>
      <c r="J13" s="99">
        <f t="shared" si="5"/>
        <v>0</v>
      </c>
      <c r="K13" s="44"/>
      <c r="L13" s="96">
        <v>0</v>
      </c>
      <c r="M13" s="96">
        <f t="shared" si="0"/>
        <v>0</v>
      </c>
      <c r="N13" s="96">
        <v>4</v>
      </c>
      <c r="O13" s="96">
        <f t="shared" si="1"/>
        <v>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2:65" ht="39">
      <c r="B14" s="8"/>
      <c r="C14" s="59" t="s">
        <v>141</v>
      </c>
      <c r="D14" s="6" t="s">
        <v>93</v>
      </c>
      <c r="E14" s="3" t="s">
        <v>19</v>
      </c>
      <c r="F14" s="78">
        <f t="shared" si="2"/>
        <v>10</v>
      </c>
      <c r="G14" s="96"/>
      <c r="H14" s="98">
        <f t="shared" ref="H14" si="6">F14*G14</f>
        <v>0</v>
      </c>
      <c r="I14" s="99">
        <f t="shared" ref="I14" si="7">H14*23%</f>
        <v>0</v>
      </c>
      <c r="J14" s="99">
        <f t="shared" ref="J14" si="8">H14+I14</f>
        <v>0</v>
      </c>
      <c r="K14" s="44"/>
      <c r="L14" s="96">
        <v>0</v>
      </c>
      <c r="M14" s="96">
        <f t="shared" si="0"/>
        <v>0</v>
      </c>
      <c r="N14" s="96">
        <v>10</v>
      </c>
      <c r="O14" s="96">
        <f t="shared" si="1"/>
        <v>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2:65" ht="37.5" customHeight="1">
      <c r="B15" s="8"/>
      <c r="C15" s="59" t="s">
        <v>142</v>
      </c>
      <c r="D15" s="6" t="s">
        <v>143</v>
      </c>
      <c r="E15" s="3" t="s">
        <v>21</v>
      </c>
      <c r="F15" s="78">
        <f t="shared" si="2"/>
        <v>5</v>
      </c>
      <c r="G15" s="100"/>
      <c r="H15" s="98">
        <f t="shared" si="3"/>
        <v>0</v>
      </c>
      <c r="I15" s="99">
        <f t="shared" si="4"/>
        <v>0</v>
      </c>
      <c r="J15" s="99">
        <f t="shared" si="5"/>
        <v>0</v>
      </c>
      <c r="K15" s="44"/>
      <c r="L15" s="97">
        <v>1</v>
      </c>
      <c r="M15" s="96">
        <f t="shared" si="0"/>
        <v>0</v>
      </c>
      <c r="N15" s="97">
        <v>4</v>
      </c>
      <c r="O15" s="97">
        <f t="shared" si="1"/>
        <v>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2:65" ht="38.25" customHeight="1">
      <c r="B16" s="8"/>
      <c r="C16" s="59" t="s">
        <v>151</v>
      </c>
      <c r="D16" s="6"/>
      <c r="E16" s="3" t="s">
        <v>21</v>
      </c>
      <c r="F16" s="78">
        <f t="shared" si="2"/>
        <v>3</v>
      </c>
      <c r="G16" s="96"/>
      <c r="H16" s="98">
        <f t="shared" si="3"/>
        <v>0</v>
      </c>
      <c r="I16" s="99">
        <f t="shared" si="4"/>
        <v>0</v>
      </c>
      <c r="J16" s="99">
        <f t="shared" si="5"/>
        <v>0</v>
      </c>
      <c r="K16" s="44"/>
      <c r="L16" s="96">
        <v>1</v>
      </c>
      <c r="M16" s="96">
        <f t="shared" si="0"/>
        <v>0</v>
      </c>
      <c r="N16" s="97">
        <v>2</v>
      </c>
      <c r="O16" s="97">
        <f t="shared" si="1"/>
        <v>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2:65" ht="48.75" customHeight="1">
      <c r="B17" s="8"/>
      <c r="C17" s="59" t="s">
        <v>152</v>
      </c>
      <c r="D17" s="8" t="s">
        <v>93</v>
      </c>
      <c r="E17" s="3" t="s">
        <v>16</v>
      </c>
      <c r="F17" s="78">
        <f t="shared" si="2"/>
        <v>5</v>
      </c>
      <c r="G17" s="96"/>
      <c r="H17" s="98">
        <f t="shared" si="3"/>
        <v>0</v>
      </c>
      <c r="I17" s="99">
        <f t="shared" si="4"/>
        <v>0</v>
      </c>
      <c r="J17" s="99">
        <f t="shared" si="5"/>
        <v>0</v>
      </c>
      <c r="K17" s="44"/>
      <c r="L17" s="96">
        <v>0</v>
      </c>
      <c r="M17" s="96">
        <f t="shared" si="0"/>
        <v>0</v>
      </c>
      <c r="N17" s="97">
        <v>5</v>
      </c>
      <c r="O17" s="97">
        <f t="shared" si="1"/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2:65" ht="59.25" customHeight="1">
      <c r="B18" s="8"/>
      <c r="C18" s="59" t="s">
        <v>153</v>
      </c>
      <c r="D18" s="3" t="s">
        <v>144</v>
      </c>
      <c r="E18" s="3" t="s">
        <v>16</v>
      </c>
      <c r="F18" s="78">
        <f t="shared" si="2"/>
        <v>5</v>
      </c>
      <c r="G18" s="100"/>
      <c r="H18" s="98">
        <f t="shared" si="3"/>
        <v>0</v>
      </c>
      <c r="I18" s="99">
        <f t="shared" si="4"/>
        <v>0</v>
      </c>
      <c r="J18" s="99">
        <f t="shared" si="5"/>
        <v>0</v>
      </c>
      <c r="K18" s="44"/>
      <c r="L18" s="96">
        <v>0</v>
      </c>
      <c r="M18" s="96">
        <f t="shared" si="0"/>
        <v>0</v>
      </c>
      <c r="N18" s="96">
        <v>5</v>
      </c>
      <c r="O18" s="97">
        <f t="shared" si="1"/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2:65" ht="61.5" customHeight="1">
      <c r="B19" s="8"/>
      <c r="C19" s="59" t="s">
        <v>154</v>
      </c>
      <c r="D19" s="6" t="s">
        <v>144</v>
      </c>
      <c r="E19" s="3" t="s">
        <v>16</v>
      </c>
      <c r="F19" s="78">
        <f t="shared" si="2"/>
        <v>4</v>
      </c>
      <c r="G19" s="100"/>
      <c r="H19" s="98">
        <f t="shared" si="3"/>
        <v>0</v>
      </c>
      <c r="I19" s="99">
        <f t="shared" si="4"/>
        <v>0</v>
      </c>
      <c r="J19" s="99">
        <f t="shared" si="5"/>
        <v>0</v>
      </c>
      <c r="K19" s="44"/>
      <c r="L19" s="96">
        <v>0</v>
      </c>
      <c r="M19" s="96">
        <f t="shared" si="0"/>
        <v>0</v>
      </c>
      <c r="N19" s="96">
        <v>4</v>
      </c>
      <c r="O19" s="97">
        <f t="shared" si="1"/>
        <v>0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2:65" ht="71.25" customHeight="1">
      <c r="B20" s="8"/>
      <c r="C20" s="59" t="s">
        <v>155</v>
      </c>
      <c r="D20" s="6"/>
      <c r="E20" s="3" t="s">
        <v>16</v>
      </c>
      <c r="F20" s="78">
        <f t="shared" si="2"/>
        <v>4</v>
      </c>
      <c r="G20" s="100"/>
      <c r="H20" s="98">
        <f t="shared" si="3"/>
        <v>0</v>
      </c>
      <c r="I20" s="99">
        <f t="shared" si="4"/>
        <v>0</v>
      </c>
      <c r="J20" s="99">
        <f t="shared" si="5"/>
        <v>0</v>
      </c>
      <c r="K20" s="44"/>
      <c r="L20" s="96">
        <v>0</v>
      </c>
      <c r="M20" s="96">
        <f t="shared" si="0"/>
        <v>0</v>
      </c>
      <c r="N20" s="96">
        <v>4</v>
      </c>
      <c r="O20" s="97">
        <f t="shared" si="1"/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2:65" ht="42" customHeight="1">
      <c r="B21" s="8"/>
      <c r="C21" s="53" t="s">
        <v>195</v>
      </c>
      <c r="D21" s="6"/>
      <c r="E21" s="3" t="s">
        <v>19</v>
      </c>
      <c r="F21" s="78">
        <f t="shared" si="2"/>
        <v>6</v>
      </c>
      <c r="G21" s="100"/>
      <c r="H21" s="98">
        <f t="shared" si="3"/>
        <v>0</v>
      </c>
      <c r="I21" s="99">
        <f t="shared" si="4"/>
        <v>0</v>
      </c>
      <c r="J21" s="99">
        <f t="shared" si="5"/>
        <v>0</v>
      </c>
      <c r="K21" s="44"/>
      <c r="L21" s="96">
        <v>0</v>
      </c>
      <c r="M21" s="96">
        <f t="shared" si="0"/>
        <v>0</v>
      </c>
      <c r="N21" s="96">
        <v>6</v>
      </c>
      <c r="O21" s="97">
        <f t="shared" si="1"/>
        <v>0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2:65" ht="6.75" customHeight="1">
      <c r="B22" s="15"/>
      <c r="C22" s="48"/>
      <c r="D22" s="24"/>
      <c r="E22" s="25"/>
      <c r="F22" s="94"/>
      <c r="G22" s="66"/>
      <c r="H22" s="17"/>
      <c r="I22" s="16"/>
      <c r="J22" s="16"/>
      <c r="K22" s="44"/>
      <c r="L22" s="17"/>
      <c r="M22" s="95"/>
      <c r="N22" s="17"/>
      <c r="O22" s="7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2:65" ht="18.75">
      <c r="B23" s="8"/>
      <c r="C23" s="52" t="s">
        <v>133</v>
      </c>
      <c r="D23" s="6"/>
      <c r="E23" s="3" t="s">
        <v>18</v>
      </c>
      <c r="F23" s="78">
        <f t="shared" ref="F23:F29" si="9">(L23+N23)</f>
        <v>1</v>
      </c>
      <c r="G23" s="96"/>
      <c r="H23" s="98">
        <f t="shared" ref="H23:H29" si="10">F23*G23</f>
        <v>0</v>
      </c>
      <c r="I23" s="99">
        <f t="shared" ref="I23:I29" si="11">H23*23%</f>
        <v>0</v>
      </c>
      <c r="J23" s="99">
        <f t="shared" ref="J23:J29" si="12">H23+I23</f>
        <v>0</v>
      </c>
      <c r="K23" s="44"/>
      <c r="L23" s="96">
        <v>0</v>
      </c>
      <c r="M23" s="96">
        <f t="shared" si="0"/>
        <v>0</v>
      </c>
      <c r="N23" s="96">
        <v>1</v>
      </c>
      <c r="O23" s="74">
        <f t="shared" si="1"/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2:65" ht="18.75">
      <c r="B24" s="8"/>
      <c r="C24" s="52" t="s">
        <v>134</v>
      </c>
      <c r="D24" s="6"/>
      <c r="E24" s="3" t="s">
        <v>18</v>
      </c>
      <c r="F24" s="78">
        <f t="shared" si="9"/>
        <v>1</v>
      </c>
      <c r="G24" s="96"/>
      <c r="H24" s="98">
        <f t="shared" si="10"/>
        <v>0</v>
      </c>
      <c r="I24" s="99">
        <f t="shared" si="11"/>
        <v>0</v>
      </c>
      <c r="J24" s="99">
        <f t="shared" si="12"/>
        <v>0</v>
      </c>
      <c r="K24" s="44"/>
      <c r="L24" s="96">
        <v>0</v>
      </c>
      <c r="M24" s="96">
        <f t="shared" si="0"/>
        <v>0</v>
      </c>
      <c r="N24" s="96">
        <v>1</v>
      </c>
      <c r="O24" s="74">
        <f t="shared" si="1"/>
        <v>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2:65" ht="18.75">
      <c r="B25" s="8"/>
      <c r="C25" s="52" t="s">
        <v>135</v>
      </c>
      <c r="D25" s="6"/>
      <c r="E25" s="3" t="s">
        <v>16</v>
      </c>
      <c r="F25" s="78">
        <f t="shared" si="9"/>
        <v>1</v>
      </c>
      <c r="G25" s="100"/>
      <c r="H25" s="98">
        <f t="shared" si="10"/>
        <v>0</v>
      </c>
      <c r="I25" s="99">
        <f t="shared" si="11"/>
        <v>0</v>
      </c>
      <c r="J25" s="99">
        <f t="shared" si="12"/>
        <v>0</v>
      </c>
      <c r="K25" s="44"/>
      <c r="L25" s="96">
        <v>0</v>
      </c>
      <c r="M25" s="96">
        <f t="shared" si="0"/>
        <v>0</v>
      </c>
      <c r="N25" s="96">
        <v>1</v>
      </c>
      <c r="O25" s="74">
        <f t="shared" si="1"/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2:65" ht="18.75">
      <c r="B26" s="8"/>
      <c r="C26" s="56" t="s">
        <v>136</v>
      </c>
      <c r="D26" s="6"/>
      <c r="E26" s="3" t="s">
        <v>26</v>
      </c>
      <c r="F26" s="78">
        <f t="shared" si="9"/>
        <v>1</v>
      </c>
      <c r="G26" s="100"/>
      <c r="H26" s="98">
        <f t="shared" si="10"/>
        <v>0</v>
      </c>
      <c r="I26" s="99">
        <f t="shared" si="11"/>
        <v>0</v>
      </c>
      <c r="J26" s="99">
        <f t="shared" si="12"/>
        <v>0</v>
      </c>
      <c r="K26" s="44"/>
      <c r="L26" s="96">
        <v>0</v>
      </c>
      <c r="M26" s="96">
        <f t="shared" si="0"/>
        <v>0</v>
      </c>
      <c r="N26" s="96">
        <v>1</v>
      </c>
      <c r="O26" s="74">
        <f t="shared" si="1"/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2:65" ht="18.75">
      <c r="B27" s="8"/>
      <c r="C27" s="52" t="s">
        <v>137</v>
      </c>
      <c r="D27" s="6"/>
      <c r="E27" s="3" t="s">
        <v>18</v>
      </c>
      <c r="F27" s="78">
        <f t="shared" si="9"/>
        <v>2</v>
      </c>
      <c r="G27" s="96"/>
      <c r="H27" s="98">
        <f t="shared" si="10"/>
        <v>0</v>
      </c>
      <c r="I27" s="99">
        <f t="shared" si="11"/>
        <v>0</v>
      </c>
      <c r="J27" s="99">
        <f t="shared" si="12"/>
        <v>0</v>
      </c>
      <c r="K27" s="44"/>
      <c r="L27" s="96">
        <v>1</v>
      </c>
      <c r="M27" s="96">
        <f t="shared" si="0"/>
        <v>0</v>
      </c>
      <c r="N27" s="96">
        <v>1</v>
      </c>
      <c r="O27" s="74">
        <f t="shared" si="1"/>
        <v>0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2:65" ht="18.75">
      <c r="B28" s="8"/>
      <c r="C28" s="52" t="s">
        <v>64</v>
      </c>
      <c r="D28" s="6"/>
      <c r="E28" s="3" t="s">
        <v>16</v>
      </c>
      <c r="F28" s="78">
        <f t="shared" si="9"/>
        <v>5</v>
      </c>
      <c r="G28" s="100"/>
      <c r="H28" s="98">
        <f t="shared" si="10"/>
        <v>0</v>
      </c>
      <c r="I28" s="99">
        <f t="shared" si="11"/>
        <v>0</v>
      </c>
      <c r="J28" s="99">
        <f t="shared" si="12"/>
        <v>0</v>
      </c>
      <c r="K28" s="44"/>
      <c r="L28" s="96">
        <v>0</v>
      </c>
      <c r="M28" s="96">
        <f t="shared" si="0"/>
        <v>0</v>
      </c>
      <c r="N28" s="96">
        <v>5</v>
      </c>
      <c r="O28" s="74">
        <f t="shared" si="1"/>
        <v>0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2:65" ht="18.75">
      <c r="B29" s="8"/>
      <c r="C29" s="56" t="s">
        <v>138</v>
      </c>
      <c r="D29" s="6"/>
      <c r="E29" s="3" t="s">
        <v>16</v>
      </c>
      <c r="F29" s="78">
        <f t="shared" si="9"/>
        <v>5</v>
      </c>
      <c r="G29" s="100"/>
      <c r="H29" s="98">
        <f t="shared" si="10"/>
        <v>0</v>
      </c>
      <c r="I29" s="99">
        <f t="shared" si="11"/>
        <v>0</v>
      </c>
      <c r="J29" s="99">
        <f t="shared" si="12"/>
        <v>0</v>
      </c>
      <c r="K29" s="44"/>
      <c r="L29" s="96">
        <v>0</v>
      </c>
      <c r="M29" s="96">
        <f t="shared" si="0"/>
        <v>0</v>
      </c>
      <c r="N29" s="96">
        <v>5</v>
      </c>
      <c r="O29" s="74">
        <f t="shared" si="1"/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2:65" ht="7.5" customHeight="1">
      <c r="B30" s="15"/>
      <c r="C30" s="49"/>
      <c r="D30" s="16"/>
      <c r="E30" s="17"/>
      <c r="F30" s="94"/>
      <c r="G30" s="65"/>
      <c r="H30" s="17"/>
      <c r="I30" s="16"/>
      <c r="J30" s="16"/>
      <c r="K30" s="44"/>
      <c r="L30" s="17"/>
      <c r="M30" s="95"/>
      <c r="N30" s="17"/>
      <c r="O30" s="7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2:65" ht="18.75">
      <c r="B31" s="8"/>
      <c r="C31" s="56" t="s">
        <v>131</v>
      </c>
      <c r="D31" s="6"/>
      <c r="E31" s="3" t="s">
        <v>22</v>
      </c>
      <c r="F31" s="78">
        <f>(L31+N31)</f>
        <v>1</v>
      </c>
      <c r="G31" s="96"/>
      <c r="H31" s="98">
        <f t="shared" ref="H31:H32" si="13">F31*G31</f>
        <v>0</v>
      </c>
      <c r="I31" s="99">
        <f t="shared" ref="I31:I32" si="14">H31*23%</f>
        <v>0</v>
      </c>
      <c r="J31" s="99">
        <f t="shared" ref="J31:J32" si="15">H31+I31</f>
        <v>0</v>
      </c>
      <c r="K31" s="44"/>
      <c r="L31" s="96">
        <v>0</v>
      </c>
      <c r="M31" s="96">
        <f t="shared" si="0"/>
        <v>0</v>
      </c>
      <c r="N31" s="96">
        <v>1</v>
      </c>
      <c r="O31" s="74">
        <f t="shared" si="1"/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2:65" ht="18.75">
      <c r="B32" s="8"/>
      <c r="C32" s="56" t="s">
        <v>132</v>
      </c>
      <c r="D32" s="6"/>
      <c r="E32" s="3" t="s">
        <v>22</v>
      </c>
      <c r="F32" s="78">
        <f>(L32+N32)</f>
        <v>1</v>
      </c>
      <c r="G32" s="96"/>
      <c r="H32" s="98">
        <f t="shared" si="13"/>
        <v>0</v>
      </c>
      <c r="I32" s="99">
        <f t="shared" si="14"/>
        <v>0</v>
      </c>
      <c r="J32" s="99">
        <f t="shared" si="15"/>
        <v>0</v>
      </c>
      <c r="K32" s="44"/>
      <c r="L32" s="96">
        <v>0</v>
      </c>
      <c r="M32" s="96">
        <f t="shared" si="0"/>
        <v>0</v>
      </c>
      <c r="N32" s="96">
        <v>1</v>
      </c>
      <c r="O32" s="74">
        <f t="shared" si="1"/>
        <v>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</row>
    <row r="33" spans="2:65" ht="6.75" customHeight="1">
      <c r="B33" s="15"/>
      <c r="C33" s="49"/>
      <c r="D33" s="16"/>
      <c r="E33" s="17"/>
      <c r="F33" s="94"/>
      <c r="G33" s="65"/>
      <c r="H33" s="17"/>
      <c r="I33" s="16"/>
      <c r="J33" s="16"/>
      <c r="K33" s="44"/>
      <c r="L33" s="17"/>
      <c r="M33" s="95"/>
      <c r="N33" s="17"/>
      <c r="O33" s="7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4" spans="2:65" ht="18.75">
      <c r="B34" s="8"/>
      <c r="C34" s="56" t="s">
        <v>127</v>
      </c>
      <c r="D34" s="6"/>
      <c r="E34" s="3" t="s">
        <v>23</v>
      </c>
      <c r="F34" s="78">
        <f>(L34+N34)</f>
        <v>1</v>
      </c>
      <c r="G34" s="100"/>
      <c r="H34" s="98">
        <f t="shared" ref="H34:H38" si="16">F34*G34</f>
        <v>0</v>
      </c>
      <c r="I34" s="99">
        <f t="shared" ref="I34:I38" si="17">H34*23%</f>
        <v>0</v>
      </c>
      <c r="J34" s="99">
        <f t="shared" ref="J34:J38" si="18">H34+I34</f>
        <v>0</v>
      </c>
      <c r="K34" s="44"/>
      <c r="L34" s="96">
        <v>0</v>
      </c>
      <c r="M34" s="96">
        <f t="shared" si="0"/>
        <v>0</v>
      </c>
      <c r="N34" s="96">
        <v>1</v>
      </c>
      <c r="O34" s="74">
        <f t="shared" si="1"/>
        <v>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2:65" ht="18.75">
      <c r="B35" s="8"/>
      <c r="C35" s="56" t="s">
        <v>128</v>
      </c>
      <c r="D35" s="6"/>
      <c r="E35" s="3" t="s">
        <v>23</v>
      </c>
      <c r="F35" s="78">
        <f>(L35+N35)</f>
        <v>1</v>
      </c>
      <c r="G35" s="100"/>
      <c r="H35" s="98">
        <f t="shared" si="16"/>
        <v>0</v>
      </c>
      <c r="I35" s="99">
        <f t="shared" si="17"/>
        <v>0</v>
      </c>
      <c r="J35" s="99">
        <f t="shared" si="18"/>
        <v>0</v>
      </c>
      <c r="K35" s="44"/>
      <c r="L35" s="96">
        <v>0</v>
      </c>
      <c r="M35" s="96">
        <f t="shared" si="0"/>
        <v>0</v>
      </c>
      <c r="N35" s="96">
        <v>1</v>
      </c>
      <c r="O35" s="74">
        <f t="shared" si="1"/>
        <v>0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2:65" ht="18.75">
      <c r="B36" s="8"/>
      <c r="C36" s="56" t="s">
        <v>129</v>
      </c>
      <c r="D36" s="6"/>
      <c r="E36" s="3" t="s">
        <v>56</v>
      </c>
      <c r="F36" s="78">
        <f>(L36+N36)</f>
        <v>2</v>
      </c>
      <c r="G36" s="100"/>
      <c r="H36" s="98">
        <f t="shared" si="16"/>
        <v>0</v>
      </c>
      <c r="I36" s="99">
        <f t="shared" si="17"/>
        <v>0</v>
      </c>
      <c r="J36" s="99">
        <f t="shared" si="18"/>
        <v>0</v>
      </c>
      <c r="K36" s="44"/>
      <c r="L36" s="96">
        <v>0</v>
      </c>
      <c r="M36" s="96">
        <f t="shared" si="0"/>
        <v>0</v>
      </c>
      <c r="N36" s="96">
        <v>2</v>
      </c>
      <c r="O36" s="74">
        <f t="shared" si="1"/>
        <v>0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2:65" ht="18.75">
      <c r="B37" s="8"/>
      <c r="C37" s="56" t="s">
        <v>130</v>
      </c>
      <c r="D37" s="6"/>
      <c r="E37" s="3" t="s">
        <v>24</v>
      </c>
      <c r="F37" s="78">
        <f>(L37+N37)</f>
        <v>1</v>
      </c>
      <c r="G37" s="100"/>
      <c r="H37" s="98">
        <f t="shared" si="16"/>
        <v>0</v>
      </c>
      <c r="I37" s="99">
        <f>H37*23%</f>
        <v>0</v>
      </c>
      <c r="J37" s="99">
        <f>H37+I37</f>
        <v>0</v>
      </c>
      <c r="K37" s="44"/>
      <c r="L37" s="96">
        <v>0</v>
      </c>
      <c r="M37" s="96">
        <f t="shared" si="0"/>
        <v>0</v>
      </c>
      <c r="N37" s="96">
        <v>1</v>
      </c>
      <c r="O37" s="74">
        <f t="shared" si="1"/>
        <v>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2:65" ht="18.75">
      <c r="B38" s="8"/>
      <c r="C38" s="64" t="s">
        <v>25</v>
      </c>
      <c r="D38" s="6"/>
      <c r="E38" s="3" t="s">
        <v>156</v>
      </c>
      <c r="F38" s="78">
        <f>(L38+N38)</f>
        <v>10</v>
      </c>
      <c r="G38" s="100"/>
      <c r="H38" s="98">
        <f t="shared" si="16"/>
        <v>0</v>
      </c>
      <c r="I38" s="99">
        <f t="shared" si="17"/>
        <v>0</v>
      </c>
      <c r="J38" s="99">
        <f t="shared" si="18"/>
        <v>0</v>
      </c>
      <c r="K38" s="44"/>
      <c r="L38" s="96">
        <v>0</v>
      </c>
      <c r="M38" s="96">
        <f t="shared" si="0"/>
        <v>0</v>
      </c>
      <c r="N38" s="96">
        <v>10</v>
      </c>
      <c r="O38" s="74">
        <f t="shared" si="1"/>
        <v>0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2:65" ht="6.75" customHeight="1">
      <c r="B39" s="15"/>
      <c r="C39" s="49"/>
      <c r="D39" s="15"/>
      <c r="E39" s="17"/>
      <c r="F39" s="94"/>
      <c r="G39" s="65"/>
      <c r="H39" s="17"/>
      <c r="I39" s="16"/>
      <c r="J39" s="16"/>
      <c r="K39" s="44"/>
      <c r="L39" s="17"/>
      <c r="M39" s="95"/>
      <c r="N39" s="17"/>
      <c r="O39" s="7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2:65" ht="18.75">
      <c r="B40" s="8"/>
      <c r="C40" s="56" t="s">
        <v>125</v>
      </c>
      <c r="D40" s="8"/>
      <c r="E40" s="3" t="s">
        <v>16</v>
      </c>
      <c r="F40" s="78">
        <f t="shared" ref="F40:F45" si="19">(L40+N40)</f>
        <v>4</v>
      </c>
      <c r="G40" s="100"/>
      <c r="H40" s="98">
        <f t="shared" ref="H40:H44" si="20">F40*G40</f>
        <v>0</v>
      </c>
      <c r="I40" s="99">
        <f t="shared" ref="I40:I41" si="21">H40*23%</f>
        <v>0</v>
      </c>
      <c r="J40" s="99">
        <f>H40+I40</f>
        <v>0</v>
      </c>
      <c r="K40" s="44"/>
      <c r="L40" s="96">
        <v>0</v>
      </c>
      <c r="M40" s="96">
        <f t="shared" si="0"/>
        <v>0</v>
      </c>
      <c r="N40" s="96">
        <v>4</v>
      </c>
      <c r="O40" s="74">
        <f t="shared" si="1"/>
        <v>0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2:65" ht="18.75">
      <c r="B41" s="8"/>
      <c r="C41" s="56" t="s">
        <v>126</v>
      </c>
      <c r="D41" s="8"/>
      <c r="E41" s="3" t="s">
        <v>16</v>
      </c>
      <c r="F41" s="78">
        <f t="shared" si="19"/>
        <v>4</v>
      </c>
      <c r="G41" s="100"/>
      <c r="H41" s="98">
        <f t="shared" si="20"/>
        <v>0</v>
      </c>
      <c r="I41" s="99">
        <f t="shared" si="21"/>
        <v>0</v>
      </c>
      <c r="J41" s="99">
        <f>H41+I41</f>
        <v>0</v>
      </c>
      <c r="K41" s="44"/>
      <c r="L41" s="96">
        <v>0</v>
      </c>
      <c r="M41" s="96">
        <f t="shared" si="0"/>
        <v>0</v>
      </c>
      <c r="N41" s="96">
        <v>4</v>
      </c>
      <c r="O41" s="74">
        <f t="shared" si="1"/>
        <v>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2:65" ht="18.75">
      <c r="B42" s="6"/>
      <c r="C42" s="52" t="s">
        <v>27</v>
      </c>
      <c r="D42" s="8"/>
      <c r="E42" s="3" t="s">
        <v>16</v>
      </c>
      <c r="F42" s="78">
        <f t="shared" si="19"/>
        <v>15</v>
      </c>
      <c r="G42" s="96"/>
      <c r="H42" s="98">
        <f t="shared" si="20"/>
        <v>0</v>
      </c>
      <c r="I42" s="99">
        <f t="shared" ref="I42:I83" si="22">H42*23%</f>
        <v>0</v>
      </c>
      <c r="J42" s="99">
        <f t="shared" ref="J42:J80" si="23">H42+I42</f>
        <v>0</v>
      </c>
      <c r="K42" s="44"/>
      <c r="L42" s="96">
        <v>10</v>
      </c>
      <c r="M42" s="96">
        <f t="shared" si="0"/>
        <v>0</v>
      </c>
      <c r="N42" s="96">
        <v>5</v>
      </c>
      <c r="O42" s="74">
        <f t="shared" si="1"/>
        <v>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2:65" ht="18.75">
      <c r="B43" s="6"/>
      <c r="C43" s="52" t="s">
        <v>28</v>
      </c>
      <c r="D43" s="8"/>
      <c r="E43" s="3" t="s">
        <v>16</v>
      </c>
      <c r="F43" s="78">
        <f t="shared" si="19"/>
        <v>15</v>
      </c>
      <c r="G43" s="100"/>
      <c r="H43" s="102">
        <f t="shared" si="20"/>
        <v>0</v>
      </c>
      <c r="I43" s="99">
        <f t="shared" si="22"/>
        <v>0</v>
      </c>
      <c r="J43" s="99">
        <f t="shared" si="23"/>
        <v>0</v>
      </c>
      <c r="K43" s="44"/>
      <c r="L43" s="96">
        <v>10</v>
      </c>
      <c r="M43" s="96">
        <f t="shared" si="0"/>
        <v>0</v>
      </c>
      <c r="N43" s="96">
        <v>5</v>
      </c>
      <c r="O43" s="74">
        <f t="shared" si="1"/>
        <v>0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2:65" ht="25.5">
      <c r="B44" s="6"/>
      <c r="C44" s="52" t="s">
        <v>91</v>
      </c>
      <c r="D44" s="8"/>
      <c r="E44" s="5" t="s">
        <v>92</v>
      </c>
      <c r="F44" s="78">
        <f t="shared" si="19"/>
        <v>1</v>
      </c>
      <c r="G44" s="100"/>
      <c r="H44" s="98">
        <f t="shared" si="20"/>
        <v>0</v>
      </c>
      <c r="I44" s="99">
        <f t="shared" si="22"/>
        <v>0</v>
      </c>
      <c r="J44" s="99">
        <f t="shared" si="23"/>
        <v>0</v>
      </c>
      <c r="K44" s="44"/>
      <c r="L44" s="96">
        <v>0</v>
      </c>
      <c r="M44" s="96">
        <f t="shared" si="0"/>
        <v>0</v>
      </c>
      <c r="N44" s="96">
        <v>1</v>
      </c>
      <c r="O44" s="74">
        <f t="shared" si="1"/>
        <v>0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2:65" ht="18.75">
      <c r="B45" s="6"/>
      <c r="C45" s="64" t="s">
        <v>108</v>
      </c>
      <c r="D45" s="8"/>
      <c r="E45" s="3" t="s">
        <v>107</v>
      </c>
      <c r="F45" s="78">
        <f t="shared" si="19"/>
        <v>1</v>
      </c>
      <c r="G45" s="100"/>
      <c r="H45" s="102">
        <f>F45*G45</f>
        <v>0</v>
      </c>
      <c r="I45" s="99">
        <f t="shared" si="22"/>
        <v>0</v>
      </c>
      <c r="J45" s="99">
        <f t="shared" si="23"/>
        <v>0</v>
      </c>
      <c r="K45" s="44"/>
      <c r="L45" s="96">
        <v>0</v>
      </c>
      <c r="M45" s="96">
        <f t="shared" si="0"/>
        <v>0</v>
      </c>
      <c r="N45" s="96">
        <v>1</v>
      </c>
      <c r="O45" s="74">
        <f t="shared" si="1"/>
        <v>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2:65" ht="6" customHeight="1">
      <c r="B46" s="16"/>
      <c r="C46" s="49"/>
      <c r="D46" s="17"/>
      <c r="E46" s="17"/>
      <c r="F46" s="94"/>
      <c r="G46" s="65"/>
      <c r="H46" s="17"/>
      <c r="I46" s="33"/>
      <c r="J46" s="33"/>
      <c r="K46" s="44"/>
      <c r="L46" s="17"/>
      <c r="M46" s="95"/>
      <c r="N46" s="17"/>
      <c r="O46" s="7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2:65" ht="18.75">
      <c r="B47" s="6"/>
      <c r="C47" s="56" t="s">
        <v>157</v>
      </c>
      <c r="D47" s="3"/>
      <c r="E47" s="3" t="s">
        <v>16</v>
      </c>
      <c r="F47" s="78">
        <f t="shared" ref="F47:F53" si="24">(L47+N47)</f>
        <v>6</v>
      </c>
      <c r="G47" s="96"/>
      <c r="H47" s="102">
        <f>F47*G47</f>
        <v>0</v>
      </c>
      <c r="I47" s="99">
        <f>H47*23%</f>
        <v>0</v>
      </c>
      <c r="J47" s="99">
        <f>H47+I47</f>
        <v>0</v>
      </c>
      <c r="K47" s="44"/>
      <c r="L47" s="96">
        <v>2</v>
      </c>
      <c r="M47" s="96">
        <f t="shared" si="0"/>
        <v>0</v>
      </c>
      <c r="N47" s="96">
        <v>4</v>
      </c>
      <c r="O47" s="74">
        <f t="shared" si="1"/>
        <v>0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2:65" ht="18.75">
      <c r="B48" s="6"/>
      <c r="C48" s="56" t="s">
        <v>158</v>
      </c>
      <c r="D48" s="3"/>
      <c r="E48" s="3" t="s">
        <v>16</v>
      </c>
      <c r="F48" s="78">
        <f t="shared" si="24"/>
        <v>4</v>
      </c>
      <c r="G48" s="96"/>
      <c r="H48" s="102">
        <f>F48*G48</f>
        <v>0</v>
      </c>
      <c r="I48" s="99">
        <f>H48*23%</f>
        <v>0</v>
      </c>
      <c r="J48" s="99">
        <f>H48+I48</f>
        <v>0</v>
      </c>
      <c r="K48" s="44"/>
      <c r="L48" s="96">
        <v>0</v>
      </c>
      <c r="M48" s="96">
        <f t="shared" si="0"/>
        <v>0</v>
      </c>
      <c r="N48" s="96">
        <v>4</v>
      </c>
      <c r="O48" s="74">
        <f t="shared" si="1"/>
        <v>0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2:65" ht="18.75">
      <c r="B49" s="6"/>
      <c r="C49" s="56" t="s">
        <v>159</v>
      </c>
      <c r="D49" s="3"/>
      <c r="E49" s="3" t="s">
        <v>16</v>
      </c>
      <c r="F49" s="78">
        <f t="shared" si="24"/>
        <v>4</v>
      </c>
      <c r="G49" s="96"/>
      <c r="H49" s="102">
        <f t="shared" ref="H49:H53" si="25">F49*G49</f>
        <v>0</v>
      </c>
      <c r="I49" s="99">
        <f t="shared" si="22"/>
        <v>0</v>
      </c>
      <c r="J49" s="99">
        <f t="shared" si="23"/>
        <v>0</v>
      </c>
      <c r="K49" s="44"/>
      <c r="L49" s="96">
        <v>0</v>
      </c>
      <c r="M49" s="96">
        <f t="shared" si="0"/>
        <v>0</v>
      </c>
      <c r="N49" s="96">
        <v>4</v>
      </c>
      <c r="O49" s="74">
        <f t="shared" si="1"/>
        <v>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2:65" ht="18.75">
      <c r="B50" s="6"/>
      <c r="C50" s="56" t="s">
        <v>124</v>
      </c>
      <c r="D50" s="3"/>
      <c r="E50" s="3" t="s">
        <v>33</v>
      </c>
      <c r="F50" s="78">
        <f t="shared" si="24"/>
        <v>2</v>
      </c>
      <c r="G50" s="96"/>
      <c r="H50" s="98">
        <f t="shared" si="25"/>
        <v>0</v>
      </c>
      <c r="I50" s="99">
        <f t="shared" si="22"/>
        <v>0</v>
      </c>
      <c r="J50" s="99">
        <f t="shared" si="23"/>
        <v>0</v>
      </c>
      <c r="K50" s="44"/>
      <c r="L50" s="96">
        <v>0</v>
      </c>
      <c r="M50" s="96">
        <f t="shared" si="0"/>
        <v>0</v>
      </c>
      <c r="N50" s="96">
        <v>2</v>
      </c>
      <c r="O50" s="74">
        <f t="shared" si="1"/>
        <v>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</row>
    <row r="51" spans="2:65" ht="18.75">
      <c r="B51" s="6"/>
      <c r="C51" s="56" t="s">
        <v>160</v>
      </c>
      <c r="D51" s="3"/>
      <c r="E51" s="3" t="s">
        <v>22</v>
      </c>
      <c r="F51" s="78">
        <f t="shared" si="24"/>
        <v>2</v>
      </c>
      <c r="G51" s="100"/>
      <c r="H51" s="102">
        <f t="shared" si="25"/>
        <v>0</v>
      </c>
      <c r="I51" s="99">
        <f t="shared" si="22"/>
        <v>0</v>
      </c>
      <c r="J51" s="99">
        <f t="shared" si="23"/>
        <v>0</v>
      </c>
      <c r="K51" s="44"/>
      <c r="L51" s="96">
        <v>0</v>
      </c>
      <c r="M51" s="96">
        <f t="shared" si="0"/>
        <v>0</v>
      </c>
      <c r="N51" s="96">
        <v>2</v>
      </c>
      <c r="O51" s="74">
        <f t="shared" si="1"/>
        <v>0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</row>
    <row r="52" spans="2:65" ht="24.75">
      <c r="B52" s="6"/>
      <c r="C52" s="57" t="s">
        <v>161</v>
      </c>
      <c r="D52" s="3"/>
      <c r="E52" s="3" t="s">
        <v>16</v>
      </c>
      <c r="F52" s="78">
        <f t="shared" si="24"/>
        <v>2</v>
      </c>
      <c r="G52" s="100"/>
      <c r="H52" s="98">
        <f t="shared" si="25"/>
        <v>0</v>
      </c>
      <c r="I52" s="99">
        <f t="shared" si="22"/>
        <v>0</v>
      </c>
      <c r="J52" s="99">
        <f t="shared" si="23"/>
        <v>0</v>
      </c>
      <c r="K52" s="44"/>
      <c r="L52" s="96">
        <v>0</v>
      </c>
      <c r="M52" s="96">
        <f t="shared" si="0"/>
        <v>0</v>
      </c>
      <c r="N52" s="96">
        <v>2</v>
      </c>
      <c r="O52" s="74">
        <f t="shared" si="1"/>
        <v>0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</row>
    <row r="53" spans="2:65" ht="24.75">
      <c r="B53" s="6"/>
      <c r="C53" s="57" t="s">
        <v>162</v>
      </c>
      <c r="D53" s="3"/>
      <c r="E53" s="3" t="s">
        <v>16</v>
      </c>
      <c r="F53" s="78">
        <f t="shared" si="24"/>
        <v>2</v>
      </c>
      <c r="G53" s="100"/>
      <c r="H53" s="98">
        <f t="shared" si="25"/>
        <v>0</v>
      </c>
      <c r="I53" s="99">
        <f t="shared" si="22"/>
        <v>0</v>
      </c>
      <c r="J53" s="99">
        <f t="shared" si="23"/>
        <v>0</v>
      </c>
      <c r="K53" s="44"/>
      <c r="L53" s="96">
        <v>0</v>
      </c>
      <c r="M53" s="96">
        <f t="shared" si="0"/>
        <v>0</v>
      </c>
      <c r="N53" s="96">
        <v>2</v>
      </c>
      <c r="O53" s="74">
        <f t="shared" si="1"/>
        <v>0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</row>
    <row r="54" spans="2:65" ht="6.75" customHeight="1">
      <c r="B54" s="16"/>
      <c r="C54" s="49"/>
      <c r="D54" s="17"/>
      <c r="E54" s="17"/>
      <c r="F54" s="94"/>
      <c r="G54" s="65"/>
      <c r="H54" s="17"/>
      <c r="I54" s="33"/>
      <c r="J54" s="33"/>
      <c r="K54" s="44"/>
      <c r="L54" s="17"/>
      <c r="M54" s="95"/>
      <c r="N54" s="17"/>
      <c r="O54" s="75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2:65" ht="26.25">
      <c r="B55" s="6"/>
      <c r="C55" s="54" t="s">
        <v>163</v>
      </c>
      <c r="D55" s="3"/>
      <c r="E55" s="5" t="s">
        <v>16</v>
      </c>
      <c r="F55" s="78">
        <f t="shared" ref="F55:F60" si="26">(L55+N55)</f>
        <v>4</v>
      </c>
      <c r="G55" s="96"/>
      <c r="H55" s="98">
        <f t="shared" ref="H55:H60" si="27">F55*G55</f>
        <v>0</v>
      </c>
      <c r="I55" s="99">
        <f t="shared" si="22"/>
        <v>0</v>
      </c>
      <c r="J55" s="99">
        <f t="shared" si="23"/>
        <v>0</v>
      </c>
      <c r="K55" s="44"/>
      <c r="L55" s="96">
        <v>0</v>
      </c>
      <c r="M55" s="96">
        <f t="shared" ref="M55:M98" si="28">L55*G55</f>
        <v>0</v>
      </c>
      <c r="N55" s="96">
        <v>4</v>
      </c>
      <c r="O55" s="96">
        <f t="shared" ref="O55:O98" si="29">N55*G55</f>
        <v>0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2:65" ht="32.25" customHeight="1">
      <c r="B56" s="6"/>
      <c r="C56" s="54" t="s">
        <v>164</v>
      </c>
      <c r="D56" s="3"/>
      <c r="E56" s="5" t="s">
        <v>16</v>
      </c>
      <c r="F56" s="78">
        <f t="shared" si="26"/>
        <v>8</v>
      </c>
      <c r="G56" s="96"/>
      <c r="H56" s="98">
        <f t="shared" si="27"/>
        <v>0</v>
      </c>
      <c r="I56" s="99">
        <f t="shared" si="22"/>
        <v>0</v>
      </c>
      <c r="J56" s="99">
        <f t="shared" si="23"/>
        <v>0</v>
      </c>
      <c r="K56" s="44"/>
      <c r="L56" s="96">
        <v>4</v>
      </c>
      <c r="M56" s="96">
        <f t="shared" si="28"/>
        <v>0</v>
      </c>
      <c r="N56" s="96">
        <v>4</v>
      </c>
      <c r="O56" s="96">
        <f t="shared" si="29"/>
        <v>0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2:65" ht="18.75">
      <c r="B57" s="6"/>
      <c r="C57" s="63" t="s">
        <v>122</v>
      </c>
      <c r="D57" s="8"/>
      <c r="E57" s="3" t="s">
        <v>16</v>
      </c>
      <c r="F57" s="78">
        <f t="shared" si="26"/>
        <v>2</v>
      </c>
      <c r="G57" s="96"/>
      <c r="H57" s="98">
        <f t="shared" si="27"/>
        <v>0</v>
      </c>
      <c r="I57" s="99">
        <f t="shared" si="22"/>
        <v>0</v>
      </c>
      <c r="J57" s="99">
        <f t="shared" si="23"/>
        <v>0</v>
      </c>
      <c r="K57" s="44"/>
      <c r="L57" s="96">
        <v>0</v>
      </c>
      <c r="M57" s="96">
        <f t="shared" si="28"/>
        <v>0</v>
      </c>
      <c r="N57" s="96">
        <v>2</v>
      </c>
      <c r="O57" s="96">
        <f t="shared" si="29"/>
        <v>0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2:65" ht="18.75">
      <c r="B58" s="6"/>
      <c r="C58" s="63" t="s">
        <v>123</v>
      </c>
      <c r="D58" s="8"/>
      <c r="E58" s="3" t="s">
        <v>16</v>
      </c>
      <c r="F58" s="78">
        <f t="shared" si="26"/>
        <v>2</v>
      </c>
      <c r="G58" s="100"/>
      <c r="H58" s="103">
        <f t="shared" si="27"/>
        <v>0</v>
      </c>
      <c r="I58" s="99">
        <f t="shared" si="22"/>
        <v>0</v>
      </c>
      <c r="J58" s="99">
        <f t="shared" si="23"/>
        <v>0</v>
      </c>
      <c r="K58" s="44"/>
      <c r="L58" s="96">
        <v>0</v>
      </c>
      <c r="M58" s="96">
        <f t="shared" si="28"/>
        <v>0</v>
      </c>
      <c r="N58" s="96">
        <v>2</v>
      </c>
      <c r="O58" s="96">
        <f t="shared" si="29"/>
        <v>0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2:65" ht="26.25">
      <c r="B59" s="6"/>
      <c r="C59" s="59" t="s">
        <v>173</v>
      </c>
      <c r="D59" s="8"/>
      <c r="E59" s="3" t="s">
        <v>16</v>
      </c>
      <c r="F59" s="78">
        <f t="shared" si="26"/>
        <v>2</v>
      </c>
      <c r="G59" s="100"/>
      <c r="H59" s="103">
        <f t="shared" si="27"/>
        <v>0</v>
      </c>
      <c r="I59" s="99">
        <f t="shared" si="22"/>
        <v>0</v>
      </c>
      <c r="J59" s="99">
        <f t="shared" si="23"/>
        <v>0</v>
      </c>
      <c r="K59" s="44"/>
      <c r="L59" s="96">
        <v>0</v>
      </c>
      <c r="M59" s="96">
        <f t="shared" si="28"/>
        <v>0</v>
      </c>
      <c r="N59" s="96">
        <v>2</v>
      </c>
      <c r="O59" s="96">
        <f t="shared" si="29"/>
        <v>0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2:65" ht="26.25">
      <c r="B60" s="6"/>
      <c r="C60" s="59" t="s">
        <v>174</v>
      </c>
      <c r="D60" s="8"/>
      <c r="E60" s="3" t="s">
        <v>16</v>
      </c>
      <c r="F60" s="78">
        <f t="shared" si="26"/>
        <v>2</v>
      </c>
      <c r="G60" s="100"/>
      <c r="H60" s="103">
        <f t="shared" si="27"/>
        <v>0</v>
      </c>
      <c r="I60" s="99">
        <f t="shared" si="22"/>
        <v>0</v>
      </c>
      <c r="J60" s="99">
        <f t="shared" si="23"/>
        <v>0</v>
      </c>
      <c r="K60" s="44"/>
      <c r="L60" s="96">
        <v>0</v>
      </c>
      <c r="M60" s="96">
        <f t="shared" si="28"/>
        <v>0</v>
      </c>
      <c r="N60" s="96">
        <v>2</v>
      </c>
      <c r="O60" s="96">
        <f t="shared" si="29"/>
        <v>0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spans="2:65" ht="7.5" customHeight="1">
      <c r="B61" s="16"/>
      <c r="C61" s="50"/>
      <c r="D61" s="30"/>
      <c r="E61" s="17"/>
      <c r="F61" s="94"/>
      <c r="G61" s="67"/>
      <c r="H61" s="16"/>
      <c r="I61" s="33"/>
      <c r="J61" s="33"/>
      <c r="K61" s="44"/>
      <c r="L61" s="17"/>
      <c r="M61" s="95"/>
      <c r="N61" s="17"/>
      <c r="O61" s="75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</row>
    <row r="62" spans="2:65" ht="21" customHeight="1">
      <c r="B62" s="6"/>
      <c r="C62" s="54" t="s">
        <v>121</v>
      </c>
      <c r="D62" s="13" t="s">
        <v>165</v>
      </c>
      <c r="E62" s="3" t="s">
        <v>16</v>
      </c>
      <c r="F62" s="78">
        <f t="shared" ref="F62:F71" si="30">(L62+N62)</f>
        <v>5</v>
      </c>
      <c r="G62" s="100"/>
      <c r="H62" s="98">
        <f t="shared" ref="H62:H71" si="31">F62*G62</f>
        <v>0</v>
      </c>
      <c r="I62" s="99">
        <f t="shared" si="22"/>
        <v>0</v>
      </c>
      <c r="J62" s="99">
        <f t="shared" si="23"/>
        <v>0</v>
      </c>
      <c r="K62" s="44"/>
      <c r="L62" s="96">
        <v>0</v>
      </c>
      <c r="M62" s="96">
        <f t="shared" si="28"/>
        <v>0</v>
      </c>
      <c r="N62" s="96">
        <v>5</v>
      </c>
      <c r="O62" s="96">
        <f t="shared" si="29"/>
        <v>0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2:65" ht="33.75">
      <c r="B63" s="6"/>
      <c r="C63" s="53" t="s">
        <v>117</v>
      </c>
      <c r="D63" s="85" t="s">
        <v>37</v>
      </c>
      <c r="E63" s="14" t="s">
        <v>38</v>
      </c>
      <c r="F63" s="78">
        <f t="shared" si="30"/>
        <v>4</v>
      </c>
      <c r="G63" s="100"/>
      <c r="H63" s="98">
        <f t="shared" si="31"/>
        <v>0</v>
      </c>
      <c r="I63" s="99">
        <f t="shared" si="22"/>
        <v>0</v>
      </c>
      <c r="J63" s="99">
        <f t="shared" si="23"/>
        <v>0</v>
      </c>
      <c r="K63" s="44"/>
      <c r="L63" s="96">
        <v>0</v>
      </c>
      <c r="M63" s="96">
        <f t="shared" si="28"/>
        <v>0</v>
      </c>
      <c r="N63" s="96">
        <v>4</v>
      </c>
      <c r="O63" s="96">
        <f t="shared" si="29"/>
        <v>0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</row>
    <row r="64" spans="2:65" ht="39">
      <c r="B64" s="6"/>
      <c r="C64" s="57" t="s">
        <v>118</v>
      </c>
      <c r="D64" s="6"/>
      <c r="E64" s="3" t="s">
        <v>29</v>
      </c>
      <c r="F64" s="78">
        <f t="shared" si="30"/>
        <v>1</v>
      </c>
      <c r="G64" s="100"/>
      <c r="H64" s="98">
        <f t="shared" si="31"/>
        <v>0</v>
      </c>
      <c r="I64" s="99">
        <f t="shared" si="22"/>
        <v>0</v>
      </c>
      <c r="J64" s="99">
        <f t="shared" si="23"/>
        <v>0</v>
      </c>
      <c r="K64" s="44"/>
      <c r="L64" s="96">
        <v>0</v>
      </c>
      <c r="M64" s="96">
        <f t="shared" si="28"/>
        <v>0</v>
      </c>
      <c r="N64" s="96">
        <v>1</v>
      </c>
      <c r="O64" s="96">
        <f t="shared" si="29"/>
        <v>0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spans="2:65" ht="26.25">
      <c r="B65" s="6"/>
      <c r="C65" s="57" t="s">
        <v>120</v>
      </c>
      <c r="D65" s="3"/>
      <c r="E65" s="3" t="s">
        <v>16</v>
      </c>
      <c r="F65" s="78">
        <f t="shared" si="30"/>
        <v>1</v>
      </c>
      <c r="G65" s="104"/>
      <c r="H65" s="98">
        <f t="shared" si="31"/>
        <v>0</v>
      </c>
      <c r="I65" s="99">
        <f t="shared" si="22"/>
        <v>0</v>
      </c>
      <c r="J65" s="99">
        <f t="shared" si="23"/>
        <v>0</v>
      </c>
      <c r="K65" s="44"/>
      <c r="L65" s="96">
        <v>0</v>
      </c>
      <c r="M65" s="96">
        <f t="shared" si="28"/>
        <v>0</v>
      </c>
      <c r="N65" s="96">
        <v>1</v>
      </c>
      <c r="O65" s="96">
        <f t="shared" si="29"/>
        <v>0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</row>
    <row r="66" spans="2:65" ht="39" customHeight="1">
      <c r="B66" s="6"/>
      <c r="C66" s="57" t="s">
        <v>119</v>
      </c>
      <c r="D66" s="3"/>
      <c r="E66" s="3" t="s">
        <v>34</v>
      </c>
      <c r="F66" s="78">
        <f t="shared" si="30"/>
        <v>1</v>
      </c>
      <c r="G66" s="104"/>
      <c r="H66" s="98">
        <f t="shared" si="31"/>
        <v>0</v>
      </c>
      <c r="I66" s="99">
        <f t="shared" si="22"/>
        <v>0</v>
      </c>
      <c r="J66" s="99">
        <f t="shared" si="23"/>
        <v>0</v>
      </c>
      <c r="K66" s="44"/>
      <c r="L66" s="96">
        <v>0</v>
      </c>
      <c r="M66" s="96">
        <f t="shared" si="28"/>
        <v>0</v>
      </c>
      <c r="N66" s="96">
        <v>1</v>
      </c>
      <c r="O66" s="96">
        <f t="shared" si="29"/>
        <v>0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</row>
    <row r="67" spans="2:65" ht="24.75">
      <c r="B67" s="6"/>
      <c r="C67" s="57" t="s">
        <v>115</v>
      </c>
      <c r="D67" s="6"/>
      <c r="E67" s="3" t="s">
        <v>16</v>
      </c>
      <c r="F67" s="78">
        <f t="shared" si="30"/>
        <v>1</v>
      </c>
      <c r="G67" s="104"/>
      <c r="H67" s="98">
        <f t="shared" si="31"/>
        <v>0</v>
      </c>
      <c r="I67" s="99">
        <f t="shared" si="22"/>
        <v>0</v>
      </c>
      <c r="J67" s="99">
        <f t="shared" si="23"/>
        <v>0</v>
      </c>
      <c r="K67" s="44"/>
      <c r="L67" s="96">
        <v>0</v>
      </c>
      <c r="M67" s="96">
        <f t="shared" si="28"/>
        <v>0</v>
      </c>
      <c r="N67" s="96">
        <v>1</v>
      </c>
      <c r="O67" s="96">
        <f t="shared" si="29"/>
        <v>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2:65" ht="24.75">
      <c r="B68" s="6"/>
      <c r="C68" s="57" t="s">
        <v>116</v>
      </c>
      <c r="D68" s="6"/>
      <c r="E68" s="3" t="s">
        <v>30</v>
      </c>
      <c r="F68" s="78">
        <f t="shared" si="30"/>
        <v>1</v>
      </c>
      <c r="G68" s="105"/>
      <c r="H68" s="98">
        <f t="shared" si="31"/>
        <v>0</v>
      </c>
      <c r="I68" s="99">
        <f t="shared" si="22"/>
        <v>0</v>
      </c>
      <c r="J68" s="99">
        <f t="shared" si="23"/>
        <v>0</v>
      </c>
      <c r="K68" s="44"/>
      <c r="L68" s="96">
        <v>0</v>
      </c>
      <c r="M68" s="96">
        <f t="shared" si="28"/>
        <v>0</v>
      </c>
      <c r="N68" s="96">
        <v>1</v>
      </c>
      <c r="O68" s="96">
        <f t="shared" si="29"/>
        <v>0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2:65" ht="48" customHeight="1">
      <c r="B69" s="6"/>
      <c r="C69" s="53" t="s">
        <v>113</v>
      </c>
      <c r="D69" s="10" t="s">
        <v>35</v>
      </c>
      <c r="E69" s="3" t="s">
        <v>16</v>
      </c>
      <c r="F69" s="78">
        <f t="shared" si="30"/>
        <v>4</v>
      </c>
      <c r="G69" s="105"/>
      <c r="H69" s="98">
        <f t="shared" si="31"/>
        <v>0</v>
      </c>
      <c r="I69" s="99">
        <f t="shared" si="22"/>
        <v>0</v>
      </c>
      <c r="J69" s="99">
        <f t="shared" si="23"/>
        <v>0</v>
      </c>
      <c r="K69" s="44"/>
      <c r="L69" s="96">
        <v>0</v>
      </c>
      <c r="M69" s="96">
        <f t="shared" si="28"/>
        <v>0</v>
      </c>
      <c r="N69" s="96">
        <v>4</v>
      </c>
      <c r="O69" s="96">
        <f t="shared" si="29"/>
        <v>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2:65" ht="49.5" customHeight="1">
      <c r="B70" s="6"/>
      <c r="C70" s="53" t="s">
        <v>114</v>
      </c>
      <c r="D70" s="10" t="s">
        <v>36</v>
      </c>
      <c r="E70" s="3" t="s">
        <v>16</v>
      </c>
      <c r="F70" s="78">
        <f t="shared" si="30"/>
        <v>4</v>
      </c>
      <c r="G70" s="105"/>
      <c r="H70" s="98">
        <f t="shared" si="31"/>
        <v>0</v>
      </c>
      <c r="I70" s="99">
        <f t="shared" si="22"/>
        <v>0</v>
      </c>
      <c r="J70" s="99">
        <f t="shared" si="23"/>
        <v>0</v>
      </c>
      <c r="K70" s="44"/>
      <c r="L70" s="96">
        <v>0</v>
      </c>
      <c r="M70" s="96">
        <f t="shared" si="28"/>
        <v>0</v>
      </c>
      <c r="N70" s="96">
        <v>4</v>
      </c>
      <c r="O70" s="96">
        <f t="shared" si="29"/>
        <v>0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2:65" s="73" customFormat="1" ht="42" customHeight="1">
      <c r="B71" s="70"/>
      <c r="C71" s="57" t="s">
        <v>170</v>
      </c>
      <c r="D71" s="46" t="s">
        <v>147</v>
      </c>
      <c r="E71" s="84" t="s">
        <v>16</v>
      </c>
      <c r="F71" s="78">
        <f t="shared" si="30"/>
        <v>4</v>
      </c>
      <c r="G71" s="105"/>
      <c r="H71" s="98">
        <f t="shared" si="31"/>
        <v>0</v>
      </c>
      <c r="I71" s="99">
        <f t="shared" si="22"/>
        <v>0</v>
      </c>
      <c r="J71" s="99">
        <f t="shared" si="23"/>
        <v>0</v>
      </c>
      <c r="K71" s="71"/>
      <c r="L71" s="96">
        <v>0</v>
      </c>
      <c r="M71" s="96">
        <f t="shared" si="28"/>
        <v>0</v>
      </c>
      <c r="N71" s="96">
        <v>4</v>
      </c>
      <c r="O71" s="96">
        <f t="shared" si="29"/>
        <v>0</v>
      </c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</row>
    <row r="72" spans="2:65" ht="6" customHeight="1">
      <c r="B72" s="16"/>
      <c r="C72" s="62"/>
      <c r="D72" s="17"/>
      <c r="E72" s="19"/>
      <c r="F72" s="94"/>
      <c r="G72" s="69"/>
      <c r="H72" s="16"/>
      <c r="I72" s="33"/>
      <c r="J72" s="33"/>
      <c r="K72" s="44"/>
      <c r="L72" s="17"/>
      <c r="M72" s="95"/>
      <c r="N72" s="17"/>
      <c r="O72" s="75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2:65" ht="18.75">
      <c r="B73" s="6"/>
      <c r="C73" s="60" t="s">
        <v>87</v>
      </c>
      <c r="D73" s="11"/>
      <c r="E73" s="20" t="s">
        <v>16</v>
      </c>
      <c r="F73" s="78">
        <f>(L73+N73)</f>
        <v>2</v>
      </c>
      <c r="G73" s="105"/>
      <c r="H73" s="98">
        <f t="shared" ref="H73" si="32">F73*G73</f>
        <v>0</v>
      </c>
      <c r="I73" s="99">
        <f>H73*23%</f>
        <v>0</v>
      </c>
      <c r="J73" s="99">
        <f>H73+I73</f>
        <v>0</v>
      </c>
      <c r="K73" s="44"/>
      <c r="L73" s="96">
        <v>0</v>
      </c>
      <c r="M73" s="96">
        <f t="shared" si="28"/>
        <v>0</v>
      </c>
      <c r="N73" s="96">
        <v>2</v>
      </c>
      <c r="O73" s="96">
        <f t="shared" si="29"/>
        <v>0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2:65" ht="6.75" customHeight="1">
      <c r="B74" s="16"/>
      <c r="C74" s="51"/>
      <c r="D74" s="24"/>
      <c r="E74" s="31"/>
      <c r="F74" s="94"/>
      <c r="G74" s="66"/>
      <c r="H74" s="16"/>
      <c r="I74" s="33"/>
      <c r="J74" s="33"/>
      <c r="K74" s="44"/>
      <c r="L74" s="17"/>
      <c r="M74" s="95"/>
      <c r="N74" s="17"/>
      <c r="O74" s="75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2:65" ht="18.75">
      <c r="B75" s="6"/>
      <c r="C75" s="22" t="s">
        <v>39</v>
      </c>
      <c r="D75" s="32" t="s">
        <v>40</v>
      </c>
      <c r="E75" s="23" t="s">
        <v>43</v>
      </c>
      <c r="F75" s="78">
        <f t="shared" ref="F75:F90" si="33">(L75+N75)</f>
        <v>4</v>
      </c>
      <c r="G75" s="105"/>
      <c r="H75" s="98">
        <f t="shared" ref="H75:H90" si="34">F75*G75</f>
        <v>0</v>
      </c>
      <c r="I75" s="99">
        <f t="shared" si="22"/>
        <v>0</v>
      </c>
      <c r="J75" s="99">
        <f t="shared" si="23"/>
        <v>0</v>
      </c>
      <c r="K75" s="44"/>
      <c r="L75" s="96">
        <v>0</v>
      </c>
      <c r="M75" s="96">
        <f t="shared" si="28"/>
        <v>0</v>
      </c>
      <c r="N75" s="96">
        <v>4</v>
      </c>
      <c r="O75" s="96">
        <f t="shared" si="29"/>
        <v>0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2:65" ht="18.75">
      <c r="B76" s="6"/>
      <c r="C76" s="22" t="s">
        <v>90</v>
      </c>
      <c r="D76" s="32" t="s">
        <v>40</v>
      </c>
      <c r="E76" s="23" t="s">
        <v>43</v>
      </c>
      <c r="F76" s="78">
        <f t="shared" si="33"/>
        <v>4</v>
      </c>
      <c r="G76" s="105"/>
      <c r="H76" s="98">
        <f t="shared" si="34"/>
        <v>0</v>
      </c>
      <c r="I76" s="99">
        <f t="shared" si="22"/>
        <v>0</v>
      </c>
      <c r="J76" s="99">
        <f t="shared" si="23"/>
        <v>0</v>
      </c>
      <c r="K76" s="44"/>
      <c r="L76" s="96">
        <v>0</v>
      </c>
      <c r="M76" s="96">
        <f t="shared" si="28"/>
        <v>0</v>
      </c>
      <c r="N76" s="96">
        <v>4</v>
      </c>
      <c r="O76" s="96">
        <f t="shared" si="29"/>
        <v>0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</row>
    <row r="77" spans="2:65" ht="27.95" customHeight="1">
      <c r="B77" s="6"/>
      <c r="C77" s="22" t="s">
        <v>148</v>
      </c>
      <c r="D77" s="11"/>
      <c r="E77" s="23" t="s">
        <v>42</v>
      </c>
      <c r="F77" s="78">
        <f t="shared" si="33"/>
        <v>4</v>
      </c>
      <c r="G77" s="105"/>
      <c r="H77" s="98">
        <f t="shared" si="34"/>
        <v>0</v>
      </c>
      <c r="I77" s="99">
        <f t="shared" si="22"/>
        <v>0</v>
      </c>
      <c r="J77" s="99">
        <f t="shared" si="23"/>
        <v>0</v>
      </c>
      <c r="K77" s="44"/>
      <c r="L77" s="96">
        <v>0</v>
      </c>
      <c r="M77" s="96">
        <f t="shared" si="28"/>
        <v>0</v>
      </c>
      <c r="N77" s="96">
        <v>4</v>
      </c>
      <c r="O77" s="96">
        <f t="shared" si="29"/>
        <v>0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</row>
    <row r="78" spans="2:65" ht="18.75">
      <c r="B78" s="6"/>
      <c r="C78" s="52" t="s">
        <v>95</v>
      </c>
      <c r="D78" s="8" t="s">
        <v>96</v>
      </c>
      <c r="E78" s="3" t="s">
        <v>16</v>
      </c>
      <c r="F78" s="78">
        <f t="shared" si="33"/>
        <v>1</v>
      </c>
      <c r="G78" s="105"/>
      <c r="H78" s="98">
        <f t="shared" ref="H78" si="35">F78*G78</f>
        <v>0</v>
      </c>
      <c r="I78" s="99">
        <f t="shared" si="22"/>
        <v>0</v>
      </c>
      <c r="J78" s="99">
        <f t="shared" si="23"/>
        <v>0</v>
      </c>
      <c r="K78" s="44"/>
      <c r="L78" s="96">
        <v>0</v>
      </c>
      <c r="M78" s="96">
        <f t="shared" si="28"/>
        <v>0</v>
      </c>
      <c r="N78" s="96">
        <v>1</v>
      </c>
      <c r="O78" s="96">
        <f t="shared" si="29"/>
        <v>0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</row>
    <row r="79" spans="2:65" ht="18.75">
      <c r="B79" s="6"/>
      <c r="C79" s="52" t="s">
        <v>45</v>
      </c>
      <c r="D79" s="8" t="s">
        <v>41</v>
      </c>
      <c r="E79" s="3" t="s">
        <v>16</v>
      </c>
      <c r="F79" s="78">
        <f t="shared" si="33"/>
        <v>1</v>
      </c>
      <c r="G79" s="105"/>
      <c r="H79" s="98">
        <f t="shared" si="34"/>
        <v>0</v>
      </c>
      <c r="I79" s="99">
        <f t="shared" si="22"/>
        <v>0</v>
      </c>
      <c r="J79" s="99">
        <f t="shared" si="23"/>
        <v>0</v>
      </c>
      <c r="K79" s="44"/>
      <c r="L79" s="96">
        <v>0</v>
      </c>
      <c r="M79" s="96">
        <f t="shared" si="28"/>
        <v>0</v>
      </c>
      <c r="N79" s="96">
        <v>1</v>
      </c>
      <c r="O79" s="96">
        <f t="shared" si="29"/>
        <v>0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2:65" ht="18.75">
      <c r="B80" s="6"/>
      <c r="C80" s="52" t="s">
        <v>44</v>
      </c>
      <c r="D80" s="6"/>
      <c r="E80" s="3" t="s">
        <v>16</v>
      </c>
      <c r="F80" s="78">
        <f t="shared" si="33"/>
        <v>1</v>
      </c>
      <c r="G80" s="105"/>
      <c r="H80" s="98">
        <f t="shared" si="34"/>
        <v>0</v>
      </c>
      <c r="I80" s="99">
        <f t="shared" si="22"/>
        <v>0</v>
      </c>
      <c r="J80" s="99">
        <f t="shared" si="23"/>
        <v>0</v>
      </c>
      <c r="K80" s="44"/>
      <c r="L80" s="96">
        <v>0</v>
      </c>
      <c r="M80" s="96">
        <f t="shared" si="28"/>
        <v>0</v>
      </c>
      <c r="N80" s="96">
        <v>1</v>
      </c>
      <c r="O80" s="96">
        <f t="shared" si="29"/>
        <v>0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2:65" ht="18.75">
      <c r="B81" s="6"/>
      <c r="C81" s="22" t="s">
        <v>46</v>
      </c>
      <c r="D81" s="12" t="s">
        <v>32</v>
      </c>
      <c r="E81" s="11" t="s">
        <v>21</v>
      </c>
      <c r="F81" s="78">
        <f t="shared" si="33"/>
        <v>2</v>
      </c>
      <c r="G81" s="105"/>
      <c r="H81" s="98">
        <f t="shared" si="34"/>
        <v>0</v>
      </c>
      <c r="I81" s="99">
        <f t="shared" si="22"/>
        <v>0</v>
      </c>
      <c r="J81" s="99">
        <f t="shared" ref="J81:J110" si="36">H81+I81</f>
        <v>0</v>
      </c>
      <c r="K81" s="44"/>
      <c r="L81" s="96">
        <v>0</v>
      </c>
      <c r="M81" s="96">
        <f t="shared" si="28"/>
        <v>0</v>
      </c>
      <c r="N81" s="96">
        <v>2</v>
      </c>
      <c r="O81" s="96">
        <f t="shared" si="29"/>
        <v>0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</row>
    <row r="82" spans="2:65" ht="18.75">
      <c r="B82" s="6"/>
      <c r="C82" s="22" t="s">
        <v>49</v>
      </c>
      <c r="D82" s="12" t="s">
        <v>32</v>
      </c>
      <c r="E82" s="11" t="s">
        <v>21</v>
      </c>
      <c r="F82" s="78">
        <f t="shared" si="33"/>
        <v>2</v>
      </c>
      <c r="G82" s="105"/>
      <c r="H82" s="98">
        <f t="shared" si="34"/>
        <v>0</v>
      </c>
      <c r="I82" s="99">
        <f t="shared" si="22"/>
        <v>0</v>
      </c>
      <c r="J82" s="99">
        <f t="shared" si="36"/>
        <v>0</v>
      </c>
      <c r="K82" s="44"/>
      <c r="L82" s="96">
        <v>0</v>
      </c>
      <c r="M82" s="96">
        <f t="shared" si="28"/>
        <v>0</v>
      </c>
      <c r="N82" s="96">
        <v>2</v>
      </c>
      <c r="O82" s="96">
        <f t="shared" si="29"/>
        <v>0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</row>
    <row r="83" spans="2:65" ht="18.75">
      <c r="B83" s="6"/>
      <c r="C83" s="22" t="s">
        <v>196</v>
      </c>
      <c r="D83" s="12" t="s">
        <v>32</v>
      </c>
      <c r="E83" s="11" t="s">
        <v>21</v>
      </c>
      <c r="F83" s="78">
        <f t="shared" si="33"/>
        <v>2</v>
      </c>
      <c r="G83" s="105"/>
      <c r="H83" s="98">
        <f t="shared" si="34"/>
        <v>0</v>
      </c>
      <c r="I83" s="99">
        <f t="shared" si="22"/>
        <v>0</v>
      </c>
      <c r="J83" s="99">
        <f t="shared" si="36"/>
        <v>0</v>
      </c>
      <c r="K83" s="44"/>
      <c r="L83" s="96">
        <v>0</v>
      </c>
      <c r="M83" s="96">
        <f t="shared" si="28"/>
        <v>0</v>
      </c>
      <c r="N83" s="96">
        <v>2</v>
      </c>
      <c r="O83" s="96">
        <f t="shared" si="29"/>
        <v>0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2:65" ht="18.75">
      <c r="B84" s="6"/>
      <c r="C84" s="22" t="s">
        <v>47</v>
      </c>
      <c r="D84" s="12" t="s">
        <v>32</v>
      </c>
      <c r="E84" s="11" t="s">
        <v>50</v>
      </c>
      <c r="F84" s="78">
        <f t="shared" si="33"/>
        <v>2</v>
      </c>
      <c r="G84" s="105"/>
      <c r="H84" s="98">
        <f t="shared" si="34"/>
        <v>0</v>
      </c>
      <c r="I84" s="99">
        <f t="shared" ref="I84:I110" si="37">H84*23%</f>
        <v>0</v>
      </c>
      <c r="J84" s="99">
        <f t="shared" si="36"/>
        <v>0</v>
      </c>
      <c r="K84" s="44"/>
      <c r="L84" s="96">
        <v>0</v>
      </c>
      <c r="M84" s="96">
        <f t="shared" si="28"/>
        <v>0</v>
      </c>
      <c r="N84" s="96">
        <v>2</v>
      </c>
      <c r="O84" s="96">
        <f t="shared" si="29"/>
        <v>0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  <row r="85" spans="2:65" ht="18.75">
      <c r="B85" s="6"/>
      <c r="C85" s="22" t="s">
        <v>52</v>
      </c>
      <c r="D85" s="12" t="s">
        <v>40</v>
      </c>
      <c r="E85" s="11" t="s">
        <v>18</v>
      </c>
      <c r="F85" s="78">
        <f t="shared" si="33"/>
        <v>2</v>
      </c>
      <c r="G85" s="105"/>
      <c r="H85" s="98">
        <f t="shared" si="34"/>
        <v>0</v>
      </c>
      <c r="I85" s="99">
        <f t="shared" si="37"/>
        <v>0</v>
      </c>
      <c r="J85" s="99">
        <f t="shared" si="36"/>
        <v>0</v>
      </c>
      <c r="K85" s="44"/>
      <c r="L85" s="96">
        <v>0</v>
      </c>
      <c r="M85" s="96">
        <f t="shared" si="28"/>
        <v>0</v>
      </c>
      <c r="N85" s="96">
        <v>2</v>
      </c>
      <c r="O85" s="96">
        <f t="shared" si="29"/>
        <v>0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2:65" ht="26.25">
      <c r="B86" s="6"/>
      <c r="C86" s="22" t="s">
        <v>97</v>
      </c>
      <c r="D86" s="12" t="s">
        <v>40</v>
      </c>
      <c r="E86" s="11" t="s">
        <v>51</v>
      </c>
      <c r="F86" s="78">
        <f t="shared" si="33"/>
        <v>1</v>
      </c>
      <c r="G86" s="105"/>
      <c r="H86" s="98">
        <f>F86*G86</f>
        <v>0</v>
      </c>
      <c r="I86" s="99">
        <f t="shared" si="37"/>
        <v>0</v>
      </c>
      <c r="J86" s="99">
        <f>H86+I86</f>
        <v>0</v>
      </c>
      <c r="K86" s="44"/>
      <c r="L86" s="96">
        <v>0</v>
      </c>
      <c r="M86" s="96">
        <f t="shared" si="28"/>
        <v>0</v>
      </c>
      <c r="N86" s="96">
        <v>1</v>
      </c>
      <c r="O86" s="96">
        <f t="shared" si="29"/>
        <v>0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2:65" ht="26.25">
      <c r="B87" s="6"/>
      <c r="C87" s="22" t="s">
        <v>98</v>
      </c>
      <c r="D87" s="12" t="s">
        <v>32</v>
      </c>
      <c r="E87" s="11" t="s">
        <v>51</v>
      </c>
      <c r="F87" s="78">
        <f t="shared" si="33"/>
        <v>1</v>
      </c>
      <c r="G87" s="105"/>
      <c r="H87" s="98">
        <f>F87*G87</f>
        <v>0</v>
      </c>
      <c r="I87" s="99">
        <f t="shared" si="37"/>
        <v>0</v>
      </c>
      <c r="J87" s="99">
        <f>H87+I87</f>
        <v>0</v>
      </c>
      <c r="K87" s="44"/>
      <c r="L87" s="96">
        <v>0</v>
      </c>
      <c r="M87" s="96">
        <f t="shared" si="28"/>
        <v>0</v>
      </c>
      <c r="N87" s="96">
        <v>1</v>
      </c>
      <c r="O87" s="96">
        <f t="shared" si="29"/>
        <v>0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</row>
    <row r="88" spans="2:65" ht="26.25">
      <c r="B88" s="6"/>
      <c r="C88" s="22" t="s">
        <v>99</v>
      </c>
      <c r="D88" s="12" t="s">
        <v>32</v>
      </c>
      <c r="E88" s="11" t="s">
        <v>51</v>
      </c>
      <c r="F88" s="78">
        <f t="shared" si="33"/>
        <v>1</v>
      </c>
      <c r="G88" s="105"/>
      <c r="H88" s="98">
        <f t="shared" si="34"/>
        <v>0</v>
      </c>
      <c r="I88" s="99">
        <f t="shared" si="37"/>
        <v>0</v>
      </c>
      <c r="J88" s="99">
        <f t="shared" si="36"/>
        <v>0</v>
      </c>
      <c r="K88" s="44"/>
      <c r="L88" s="96">
        <v>0</v>
      </c>
      <c r="M88" s="96">
        <f t="shared" si="28"/>
        <v>0</v>
      </c>
      <c r="N88" s="96">
        <v>1</v>
      </c>
      <c r="O88" s="96">
        <f t="shared" si="29"/>
        <v>0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2:65" ht="18.75">
      <c r="B89" s="6"/>
      <c r="C89" s="22" t="s">
        <v>88</v>
      </c>
      <c r="D89" s="12" t="s">
        <v>40</v>
      </c>
      <c r="E89" s="11" t="s">
        <v>89</v>
      </c>
      <c r="F89" s="78">
        <f t="shared" si="33"/>
        <v>1</v>
      </c>
      <c r="G89" s="105"/>
      <c r="H89" s="98">
        <f t="shared" si="34"/>
        <v>0</v>
      </c>
      <c r="I89" s="99">
        <f t="shared" si="37"/>
        <v>0</v>
      </c>
      <c r="J89" s="99">
        <f t="shared" si="36"/>
        <v>0</v>
      </c>
      <c r="K89" s="44"/>
      <c r="L89" s="96">
        <v>0</v>
      </c>
      <c r="M89" s="96">
        <f t="shared" si="28"/>
        <v>0</v>
      </c>
      <c r="N89" s="96">
        <v>1</v>
      </c>
      <c r="O89" s="96">
        <f t="shared" si="29"/>
        <v>0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2:65" ht="18.75">
      <c r="B90" s="6"/>
      <c r="C90" s="22" t="s">
        <v>48</v>
      </c>
      <c r="D90" s="12" t="s">
        <v>32</v>
      </c>
      <c r="E90" s="11" t="s">
        <v>18</v>
      </c>
      <c r="F90" s="78">
        <f t="shared" si="33"/>
        <v>1</v>
      </c>
      <c r="G90" s="105"/>
      <c r="H90" s="103">
        <f t="shared" si="34"/>
        <v>0</v>
      </c>
      <c r="I90" s="99">
        <f t="shared" si="37"/>
        <v>0</v>
      </c>
      <c r="J90" s="99">
        <f t="shared" si="36"/>
        <v>0</v>
      </c>
      <c r="K90" s="44"/>
      <c r="L90" s="96">
        <v>0</v>
      </c>
      <c r="M90" s="96">
        <f t="shared" si="28"/>
        <v>0</v>
      </c>
      <c r="N90" s="96">
        <v>1</v>
      </c>
      <c r="O90" s="96">
        <f t="shared" si="29"/>
        <v>0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2:65" ht="9" customHeight="1">
      <c r="B91" s="16"/>
      <c r="C91" s="55"/>
      <c r="D91" s="16"/>
      <c r="E91" s="16"/>
      <c r="F91" s="94"/>
      <c r="G91" s="68"/>
      <c r="H91" s="15"/>
      <c r="I91" s="33"/>
      <c r="J91" s="33"/>
      <c r="K91" s="44"/>
      <c r="L91" s="17"/>
      <c r="M91" s="95"/>
      <c r="N91" s="17"/>
      <c r="O91" s="75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2:65" ht="16.5" customHeight="1">
      <c r="B92" s="86"/>
      <c r="C92" s="56" t="s">
        <v>100</v>
      </c>
      <c r="D92" s="6"/>
      <c r="E92" s="8" t="s">
        <v>16</v>
      </c>
      <c r="F92" s="78">
        <f>(L92+N92)</f>
        <v>1</v>
      </c>
      <c r="G92" s="105"/>
      <c r="H92" s="98">
        <f t="shared" ref="H92:H93" si="38">F92*G92</f>
        <v>0</v>
      </c>
      <c r="I92" s="99">
        <f t="shared" si="37"/>
        <v>0</v>
      </c>
      <c r="J92" s="99">
        <f t="shared" si="36"/>
        <v>0</v>
      </c>
      <c r="K92" s="44"/>
      <c r="L92" s="96">
        <v>0</v>
      </c>
      <c r="M92" s="96">
        <f t="shared" si="28"/>
        <v>0</v>
      </c>
      <c r="N92" s="96">
        <v>1</v>
      </c>
      <c r="O92" s="96">
        <f t="shared" si="29"/>
        <v>0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2:65" ht="18.75">
      <c r="B93" s="6"/>
      <c r="C93" s="56" t="s">
        <v>101</v>
      </c>
      <c r="D93" s="6"/>
      <c r="E93" s="8" t="s">
        <v>16</v>
      </c>
      <c r="F93" s="78">
        <f>(L93+N93)</f>
        <v>1</v>
      </c>
      <c r="G93" s="105"/>
      <c r="H93" s="98">
        <f t="shared" si="38"/>
        <v>0</v>
      </c>
      <c r="I93" s="99">
        <f t="shared" si="37"/>
        <v>0</v>
      </c>
      <c r="J93" s="99">
        <f t="shared" si="36"/>
        <v>0</v>
      </c>
      <c r="K93" s="44"/>
      <c r="L93" s="96">
        <v>0</v>
      </c>
      <c r="M93" s="96">
        <f t="shared" si="28"/>
        <v>0</v>
      </c>
      <c r="N93" s="96">
        <v>1</v>
      </c>
      <c r="O93" s="96">
        <f t="shared" si="29"/>
        <v>0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2:65" ht="9.75" customHeight="1">
      <c r="B94" s="16"/>
      <c r="C94" s="49"/>
      <c r="D94" s="16"/>
      <c r="E94" s="16"/>
      <c r="F94" s="94"/>
      <c r="G94" s="49"/>
      <c r="H94" s="17"/>
      <c r="I94" s="33"/>
      <c r="J94" s="33"/>
      <c r="K94" s="44"/>
      <c r="L94" s="17"/>
      <c r="M94" s="95"/>
      <c r="N94" s="17"/>
      <c r="O94" s="75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2:65" ht="17.45" customHeight="1">
      <c r="B95" s="86"/>
      <c r="C95" s="52" t="s">
        <v>166</v>
      </c>
      <c r="D95" s="6"/>
      <c r="E95" s="8" t="s">
        <v>31</v>
      </c>
      <c r="F95" s="78">
        <f t="shared" ref="F95:F99" si="39">(L95+N95)</f>
        <v>5</v>
      </c>
      <c r="G95" s="104"/>
      <c r="H95" s="98">
        <f t="shared" ref="H95:H99" si="40">F95*G95</f>
        <v>0</v>
      </c>
      <c r="I95" s="99">
        <f t="shared" si="37"/>
        <v>0</v>
      </c>
      <c r="J95" s="99">
        <f t="shared" si="36"/>
        <v>0</v>
      </c>
      <c r="K95" s="44"/>
      <c r="L95" s="96">
        <v>0</v>
      </c>
      <c r="M95" s="96">
        <f t="shared" si="28"/>
        <v>0</v>
      </c>
      <c r="N95" s="96">
        <v>5</v>
      </c>
      <c r="O95" s="74">
        <f t="shared" si="29"/>
        <v>0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2:65" ht="36">
      <c r="B96" s="6"/>
      <c r="C96" s="57" t="s">
        <v>171</v>
      </c>
      <c r="D96" s="3" t="s">
        <v>65</v>
      </c>
      <c r="E96" s="3" t="s">
        <v>16</v>
      </c>
      <c r="F96" s="78">
        <f t="shared" si="39"/>
        <v>6</v>
      </c>
      <c r="G96" s="100"/>
      <c r="H96" s="98">
        <f t="shared" si="40"/>
        <v>0</v>
      </c>
      <c r="I96" s="99">
        <f t="shared" si="37"/>
        <v>0</v>
      </c>
      <c r="J96" s="99">
        <f t="shared" si="36"/>
        <v>0</v>
      </c>
      <c r="K96" s="44"/>
      <c r="L96" s="96">
        <v>0</v>
      </c>
      <c r="M96" s="96">
        <f t="shared" si="28"/>
        <v>0</v>
      </c>
      <c r="N96" s="96">
        <v>6</v>
      </c>
      <c r="O96" s="74">
        <f t="shared" si="29"/>
        <v>0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2:65" ht="36">
      <c r="B97" s="6"/>
      <c r="C97" s="57" t="s">
        <v>172</v>
      </c>
      <c r="D97" s="3" t="s">
        <v>65</v>
      </c>
      <c r="E97" s="3" t="s">
        <v>16</v>
      </c>
      <c r="F97" s="78">
        <f t="shared" si="39"/>
        <v>6</v>
      </c>
      <c r="G97" s="100"/>
      <c r="H97" s="98">
        <f t="shared" si="40"/>
        <v>0</v>
      </c>
      <c r="I97" s="99">
        <f t="shared" si="37"/>
        <v>0</v>
      </c>
      <c r="J97" s="99">
        <f t="shared" si="36"/>
        <v>0</v>
      </c>
      <c r="K97" s="44"/>
      <c r="L97" s="96">
        <v>0</v>
      </c>
      <c r="M97" s="96">
        <f t="shared" si="28"/>
        <v>0</v>
      </c>
      <c r="N97" s="96">
        <v>6</v>
      </c>
      <c r="O97" s="74">
        <f t="shared" si="29"/>
        <v>0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2:65" ht="18.75">
      <c r="B98" s="6"/>
      <c r="C98" s="52" t="s">
        <v>167</v>
      </c>
      <c r="D98" s="3"/>
      <c r="E98" s="3" t="s">
        <v>16</v>
      </c>
      <c r="F98" s="78">
        <f t="shared" si="39"/>
        <v>5</v>
      </c>
      <c r="G98" s="96"/>
      <c r="H98" s="98">
        <f t="shared" si="40"/>
        <v>0</v>
      </c>
      <c r="I98" s="99">
        <f t="shared" si="37"/>
        <v>0</v>
      </c>
      <c r="J98" s="99">
        <f t="shared" si="36"/>
        <v>0</v>
      </c>
      <c r="K98" s="44"/>
      <c r="L98" s="96">
        <v>0</v>
      </c>
      <c r="M98" s="96">
        <f t="shared" si="28"/>
        <v>0</v>
      </c>
      <c r="N98" s="96">
        <v>5</v>
      </c>
      <c r="O98" s="74">
        <f t="shared" si="29"/>
        <v>0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2:65" ht="18.75">
      <c r="B99" s="6"/>
      <c r="C99" s="52" t="s">
        <v>54</v>
      </c>
      <c r="D99" s="3"/>
      <c r="E99" s="3" t="s">
        <v>55</v>
      </c>
      <c r="F99" s="78">
        <f t="shared" si="39"/>
        <v>8</v>
      </c>
      <c r="G99" s="100"/>
      <c r="H99" s="98">
        <f t="shared" si="40"/>
        <v>0</v>
      </c>
      <c r="I99" s="99">
        <f t="shared" si="37"/>
        <v>0</v>
      </c>
      <c r="J99" s="99">
        <f t="shared" si="36"/>
        <v>0</v>
      </c>
      <c r="K99" s="44"/>
      <c r="L99" s="96">
        <v>2</v>
      </c>
      <c r="M99" s="96">
        <f t="shared" ref="M99:M110" si="41">L99*G99</f>
        <v>0</v>
      </c>
      <c r="N99" s="96">
        <v>6</v>
      </c>
      <c r="O99" s="74">
        <f t="shared" ref="O99:O111" si="42">N99*G99</f>
        <v>0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2:65" ht="7.5" customHeight="1">
      <c r="B100" s="16"/>
      <c r="C100" s="49"/>
      <c r="D100" s="17"/>
      <c r="E100" s="17"/>
      <c r="F100" s="94"/>
      <c r="G100" s="65"/>
      <c r="H100" s="17"/>
      <c r="I100" s="33"/>
      <c r="J100" s="33"/>
      <c r="K100" s="44"/>
      <c r="L100" s="17"/>
      <c r="M100" s="95"/>
      <c r="N100" s="17"/>
      <c r="O100" s="75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2:65" ht="15" customHeight="1">
      <c r="B101" s="86"/>
      <c r="C101" s="56" t="s">
        <v>102</v>
      </c>
      <c r="D101" s="3" t="s">
        <v>32</v>
      </c>
      <c r="E101" s="3" t="s">
        <v>16</v>
      </c>
      <c r="F101" s="78">
        <f t="shared" ref="F101:F105" si="43">(L101+N101)</f>
        <v>4</v>
      </c>
      <c r="G101" s="96"/>
      <c r="H101" s="98">
        <f t="shared" ref="H101:H105" si="44">F101*G101</f>
        <v>0</v>
      </c>
      <c r="I101" s="99">
        <f t="shared" si="37"/>
        <v>0</v>
      </c>
      <c r="J101" s="99">
        <f t="shared" si="36"/>
        <v>0</v>
      </c>
      <c r="K101" s="44"/>
      <c r="L101" s="96">
        <v>0</v>
      </c>
      <c r="M101" s="96">
        <f t="shared" si="41"/>
        <v>0</v>
      </c>
      <c r="N101" s="96">
        <v>4</v>
      </c>
      <c r="O101" s="74">
        <f t="shared" si="42"/>
        <v>0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2:65" ht="18.75">
      <c r="B102" s="6"/>
      <c r="C102" s="56" t="s">
        <v>175</v>
      </c>
      <c r="D102" s="8"/>
      <c r="E102" s="8" t="s">
        <v>16</v>
      </c>
      <c r="F102" s="78">
        <f t="shared" si="43"/>
        <v>4</v>
      </c>
      <c r="G102" s="105"/>
      <c r="H102" s="98">
        <f t="shared" si="44"/>
        <v>0</v>
      </c>
      <c r="I102" s="99">
        <f t="shared" si="37"/>
        <v>0</v>
      </c>
      <c r="J102" s="99">
        <f t="shared" si="36"/>
        <v>0</v>
      </c>
      <c r="K102" s="44"/>
      <c r="L102" s="96">
        <v>0</v>
      </c>
      <c r="M102" s="96">
        <f t="shared" si="41"/>
        <v>0</v>
      </c>
      <c r="N102" s="96">
        <v>4</v>
      </c>
      <c r="O102" s="74">
        <f t="shared" si="42"/>
        <v>0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2:65" ht="36">
      <c r="B103" s="6"/>
      <c r="C103" s="57" t="s">
        <v>168</v>
      </c>
      <c r="D103" s="8" t="s">
        <v>32</v>
      </c>
      <c r="E103" s="8" t="s">
        <v>16</v>
      </c>
      <c r="F103" s="78">
        <f t="shared" si="43"/>
        <v>6</v>
      </c>
      <c r="G103" s="100"/>
      <c r="H103" s="98">
        <f t="shared" si="44"/>
        <v>0</v>
      </c>
      <c r="I103" s="99">
        <f t="shared" si="37"/>
        <v>0</v>
      </c>
      <c r="J103" s="99">
        <f t="shared" si="36"/>
        <v>0</v>
      </c>
      <c r="K103" s="44"/>
      <c r="L103" s="96">
        <v>0</v>
      </c>
      <c r="M103" s="96">
        <f t="shared" si="41"/>
        <v>0</v>
      </c>
      <c r="N103" s="96">
        <v>6</v>
      </c>
      <c r="O103" s="74">
        <f t="shared" si="42"/>
        <v>0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2:65" ht="18.75">
      <c r="B104" s="6"/>
      <c r="C104" s="52" t="s">
        <v>103</v>
      </c>
      <c r="D104" s="3" t="s">
        <v>32</v>
      </c>
      <c r="E104" s="3" t="s">
        <v>16</v>
      </c>
      <c r="F104" s="78">
        <f t="shared" si="43"/>
        <v>5</v>
      </c>
      <c r="G104" s="104"/>
      <c r="H104" s="98">
        <f t="shared" si="44"/>
        <v>0</v>
      </c>
      <c r="I104" s="99">
        <f t="shared" si="37"/>
        <v>0</v>
      </c>
      <c r="J104" s="99">
        <f t="shared" si="36"/>
        <v>0</v>
      </c>
      <c r="K104" s="44"/>
      <c r="L104" s="96">
        <v>0</v>
      </c>
      <c r="M104" s="96">
        <f t="shared" si="41"/>
        <v>0</v>
      </c>
      <c r="N104" s="96">
        <v>5</v>
      </c>
      <c r="O104" s="74">
        <f t="shared" si="42"/>
        <v>0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2:65" ht="18.75">
      <c r="B105" s="6"/>
      <c r="C105" s="57" t="s">
        <v>169</v>
      </c>
      <c r="D105" s="3" t="s">
        <v>32</v>
      </c>
      <c r="E105" s="3" t="s">
        <v>16</v>
      </c>
      <c r="F105" s="78">
        <f t="shared" si="43"/>
        <v>4</v>
      </c>
      <c r="G105" s="104"/>
      <c r="H105" s="98">
        <f t="shared" si="44"/>
        <v>0</v>
      </c>
      <c r="I105" s="99">
        <f t="shared" si="37"/>
        <v>0</v>
      </c>
      <c r="J105" s="99">
        <f t="shared" si="36"/>
        <v>0</v>
      </c>
      <c r="K105" s="44"/>
      <c r="L105" s="96">
        <v>0</v>
      </c>
      <c r="M105" s="96">
        <f t="shared" si="41"/>
        <v>0</v>
      </c>
      <c r="N105" s="96">
        <v>4</v>
      </c>
      <c r="O105" s="74">
        <f t="shared" si="42"/>
        <v>0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2:65" ht="9" customHeight="1">
      <c r="B106" s="16"/>
      <c r="C106" s="49"/>
      <c r="D106" s="17"/>
      <c r="E106" s="17"/>
      <c r="F106" s="94"/>
      <c r="G106" s="49"/>
      <c r="H106" s="16"/>
      <c r="I106" s="33"/>
      <c r="J106" s="33"/>
      <c r="K106" s="44"/>
      <c r="L106" s="17"/>
      <c r="M106" s="95"/>
      <c r="N106" s="17"/>
      <c r="O106" s="75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2:65" ht="16.5" customHeight="1">
      <c r="B107" s="86"/>
      <c r="C107" s="60" t="s">
        <v>111</v>
      </c>
      <c r="D107" s="11"/>
      <c r="E107" s="11" t="s">
        <v>21</v>
      </c>
      <c r="F107" s="78">
        <f t="shared" ref="F107:F111" si="45">(L107+N107)</f>
        <v>2</v>
      </c>
      <c r="G107" s="105"/>
      <c r="H107" s="98">
        <f t="shared" ref="H107:H110" si="46">F107*G107</f>
        <v>0</v>
      </c>
      <c r="I107" s="99">
        <f t="shared" si="37"/>
        <v>0</v>
      </c>
      <c r="J107" s="99">
        <f t="shared" si="36"/>
        <v>0</v>
      </c>
      <c r="K107" s="44"/>
      <c r="L107" s="96">
        <v>0</v>
      </c>
      <c r="M107" s="96">
        <f t="shared" si="41"/>
        <v>0</v>
      </c>
      <c r="N107" s="96">
        <v>2</v>
      </c>
      <c r="O107" s="74">
        <f t="shared" si="42"/>
        <v>0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2:65" ht="27">
      <c r="B108" s="6"/>
      <c r="C108" s="53" t="s">
        <v>110</v>
      </c>
      <c r="D108" s="18" t="s">
        <v>109</v>
      </c>
      <c r="E108" s="11" t="s">
        <v>16</v>
      </c>
      <c r="F108" s="78">
        <f t="shared" si="45"/>
        <v>4</v>
      </c>
      <c r="G108" s="100"/>
      <c r="H108" s="98">
        <f t="shared" si="46"/>
        <v>0</v>
      </c>
      <c r="I108" s="99">
        <f t="shared" si="37"/>
        <v>0</v>
      </c>
      <c r="J108" s="99">
        <f t="shared" si="36"/>
        <v>0</v>
      </c>
      <c r="K108" s="44"/>
      <c r="L108" s="96">
        <v>0</v>
      </c>
      <c r="M108" s="96">
        <f t="shared" si="41"/>
        <v>0</v>
      </c>
      <c r="N108" s="96">
        <v>4</v>
      </c>
      <c r="O108" s="74">
        <f t="shared" si="42"/>
        <v>0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2:65" ht="17.25" customHeight="1">
      <c r="B109" s="6"/>
      <c r="C109" s="53" t="s">
        <v>112</v>
      </c>
      <c r="D109" s="11"/>
      <c r="E109" s="11" t="s">
        <v>16</v>
      </c>
      <c r="F109" s="78">
        <f t="shared" si="45"/>
        <v>8</v>
      </c>
      <c r="G109" s="100"/>
      <c r="H109" s="98">
        <f t="shared" si="46"/>
        <v>0</v>
      </c>
      <c r="I109" s="99">
        <f t="shared" si="37"/>
        <v>0</v>
      </c>
      <c r="J109" s="99">
        <f t="shared" si="36"/>
        <v>0</v>
      </c>
      <c r="K109" s="44"/>
      <c r="L109" s="96">
        <v>0</v>
      </c>
      <c r="M109" s="96">
        <f t="shared" si="41"/>
        <v>0</v>
      </c>
      <c r="N109" s="96">
        <v>8</v>
      </c>
      <c r="O109" s="74">
        <f t="shared" si="42"/>
        <v>0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2:65" ht="56.25" customHeight="1">
      <c r="B110" s="6"/>
      <c r="C110" s="61" t="s">
        <v>145</v>
      </c>
      <c r="D110" s="20"/>
      <c r="E110" s="5" t="s">
        <v>31</v>
      </c>
      <c r="F110" s="78">
        <f t="shared" si="45"/>
        <v>1</v>
      </c>
      <c r="G110" s="105"/>
      <c r="H110" s="103">
        <f t="shared" si="46"/>
        <v>0</v>
      </c>
      <c r="I110" s="99">
        <f t="shared" si="37"/>
        <v>0</v>
      </c>
      <c r="J110" s="99">
        <f t="shared" si="36"/>
        <v>0</v>
      </c>
      <c r="K110" s="44"/>
      <c r="L110" s="96">
        <v>0</v>
      </c>
      <c r="M110" s="96">
        <f t="shared" si="41"/>
        <v>0</v>
      </c>
      <c r="N110" s="96">
        <v>1</v>
      </c>
      <c r="O110" s="74">
        <f t="shared" si="42"/>
        <v>0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2:65" ht="18.75">
      <c r="B111" s="6"/>
      <c r="C111" s="61" t="s">
        <v>94</v>
      </c>
      <c r="D111" s="11"/>
      <c r="E111" s="12" t="s">
        <v>53</v>
      </c>
      <c r="F111" s="78">
        <f t="shared" si="45"/>
        <v>2</v>
      </c>
      <c r="G111" s="105"/>
      <c r="H111" s="98">
        <v>0</v>
      </c>
      <c r="I111" s="99">
        <f>H111*23%</f>
        <v>0</v>
      </c>
      <c r="J111" s="99">
        <f>H111+I111</f>
        <v>0</v>
      </c>
      <c r="K111" s="44"/>
      <c r="L111" s="96">
        <v>0</v>
      </c>
      <c r="M111" s="96">
        <v>0</v>
      </c>
      <c r="N111" s="96">
        <v>2</v>
      </c>
      <c r="O111" s="74">
        <f t="shared" si="42"/>
        <v>0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2:65" ht="6.75" customHeight="1">
      <c r="B112" s="16"/>
      <c r="C112" s="88"/>
      <c r="D112" s="24"/>
      <c r="E112" s="25"/>
      <c r="F112" s="89"/>
      <c r="G112" s="90"/>
      <c r="H112" s="17"/>
      <c r="I112" s="33"/>
      <c r="J112" s="33"/>
      <c r="K112" s="44"/>
      <c r="L112" s="75"/>
      <c r="M112" s="75"/>
      <c r="N112" s="75"/>
      <c r="O112" s="75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2:65" ht="15.75">
      <c r="B113" s="87"/>
      <c r="C113" s="2"/>
      <c r="D113" s="2"/>
      <c r="E113" s="2"/>
      <c r="F113" s="1" t="s">
        <v>66</v>
      </c>
      <c r="G113" s="1" t="s">
        <v>67</v>
      </c>
      <c r="H113" s="106">
        <f>SUM(H8:H111)</f>
        <v>0</v>
      </c>
      <c r="I113" s="1"/>
      <c r="J113" s="1"/>
      <c r="K113" s="107"/>
      <c r="L113" s="108" t="s">
        <v>67</v>
      </c>
      <c r="M113" s="109">
        <f>SUM(M8:M111)</f>
        <v>0</v>
      </c>
      <c r="N113" s="108" t="s">
        <v>67</v>
      </c>
      <c r="O113" s="109">
        <f>SUM(O8:O111)</f>
        <v>0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2:65" ht="15.75">
      <c r="B114" s="2"/>
      <c r="C114" s="2"/>
      <c r="D114" s="2"/>
      <c r="E114" s="2"/>
      <c r="F114" s="1" t="s">
        <v>68</v>
      </c>
      <c r="G114" s="110">
        <v>0.23</v>
      </c>
      <c r="H114" s="1"/>
      <c r="I114" s="111">
        <f>SUM(I8:I111)</f>
        <v>0</v>
      </c>
      <c r="J114" s="1"/>
      <c r="K114" s="1"/>
      <c r="L114" s="108" t="s">
        <v>187</v>
      </c>
      <c r="M114" s="111">
        <f>M113*0.23</f>
        <v>0</v>
      </c>
      <c r="N114" s="108" t="s">
        <v>187</v>
      </c>
      <c r="O114" s="109">
        <f>O113*0.23</f>
        <v>0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2:65" ht="15.75">
      <c r="B115" s="2"/>
      <c r="C115" s="2"/>
      <c r="D115" s="2"/>
      <c r="E115" s="2"/>
      <c r="F115" s="1" t="s">
        <v>66</v>
      </c>
      <c r="G115" s="1" t="s">
        <v>69</v>
      </c>
      <c r="H115" s="1"/>
      <c r="I115" s="1"/>
      <c r="J115" s="111">
        <f>SUM(J8:J111)</f>
        <v>0</v>
      </c>
      <c r="K115" s="1"/>
      <c r="L115" s="108" t="s">
        <v>69</v>
      </c>
      <c r="M115" s="111">
        <f>M113+M114</f>
        <v>0</v>
      </c>
      <c r="N115" s="108" t="s">
        <v>69</v>
      </c>
      <c r="O115" s="109">
        <f>O113+O114</f>
        <v>0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2:6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2:6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2:6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2:6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2:6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2:6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2:6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2:6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2:6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2:6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2:6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2:6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2:6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2:6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2:6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2:6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2:6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2:6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2:6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2:6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2:6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2:6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2:6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2:6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2:6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2:6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2:6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2:6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2:6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2:6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2:6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2:6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2:6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2:6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2:6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2:6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2:6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2:6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2:6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2:6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2:6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2:6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2:6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2:6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2:6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2:6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2:6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2:6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2:6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2:6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2:6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2:6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2:6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2:6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</row>
    <row r="170" spans="2:6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</row>
    <row r="171" spans="2:6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</row>
    <row r="172" spans="2:6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</row>
    <row r="173" spans="2:6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</row>
    <row r="174" spans="2:6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</row>
    <row r="175" spans="2:6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</row>
    <row r="176" spans="2:6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</row>
    <row r="177" spans="2:6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</row>
    <row r="178" spans="2:6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</row>
    <row r="179" spans="2:6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</row>
    <row r="180" spans="2:6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</row>
    <row r="181" spans="2:6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</row>
    <row r="182" spans="2:6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</row>
    <row r="183" spans="2:6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</row>
    <row r="184" spans="2:6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</row>
    <row r="185" spans="2:6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</row>
    <row r="186" spans="2:6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</row>
    <row r="187" spans="2:6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</row>
    <row r="188" spans="2:6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</row>
    <row r="189" spans="2:6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</row>
    <row r="190" spans="2:6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</row>
    <row r="191" spans="2:6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</row>
    <row r="192" spans="2:6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</row>
    <row r="193" spans="2:6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</row>
    <row r="194" spans="2:6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</row>
    <row r="195" spans="2:6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</row>
    <row r="196" spans="2:6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</row>
    <row r="197" spans="2:6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</row>
    <row r="198" spans="2:6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</row>
    <row r="199" spans="2:6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</row>
    <row r="200" spans="2:6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</row>
    <row r="201" spans="2:6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</row>
    <row r="202" spans="2:6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</row>
    <row r="203" spans="2:6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</row>
    <row r="204" spans="2:6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</row>
    <row r="205" spans="2:6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</row>
    <row r="206" spans="2:6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</row>
    <row r="207" spans="2:6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</row>
    <row r="208" spans="2:6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</row>
    <row r="209" spans="2:6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</row>
    <row r="210" spans="2:6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</row>
    <row r="211" spans="2:6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</row>
    <row r="212" spans="2:6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</row>
    <row r="213" spans="2:6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</row>
    <row r="214" spans="2:6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</row>
    <row r="215" spans="2:6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</row>
    <row r="216" spans="2:6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</row>
    <row r="217" spans="2:6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</row>
    <row r="218" spans="2:6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</row>
    <row r="219" spans="2:6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</row>
    <row r="220" spans="2:6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</row>
    <row r="221" spans="2:6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</row>
    <row r="222" spans="2:6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</row>
    <row r="223" spans="2:6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</row>
    <row r="224" spans="2:6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</row>
    <row r="225" spans="2:6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</row>
    <row r="226" spans="2:6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</row>
    <row r="227" spans="2:6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</row>
    <row r="228" spans="2:6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</row>
    <row r="229" spans="2:6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</row>
    <row r="230" spans="2:6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</row>
    <row r="231" spans="2:6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</row>
    <row r="232" spans="2:6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</row>
    <row r="233" spans="2:6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</row>
    <row r="234" spans="2:6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</row>
    <row r="235" spans="2:6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</row>
    <row r="236" spans="2:6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</row>
    <row r="237" spans="2:6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</row>
    <row r="238" spans="2:6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</row>
    <row r="239" spans="2:6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</row>
    <row r="240" spans="2:6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</row>
    <row r="241" spans="2:6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</row>
    <row r="242" spans="2:6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</row>
    <row r="243" spans="2:6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</row>
    <row r="244" spans="2:6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</row>
    <row r="245" spans="2:6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</row>
    <row r="246" spans="2:6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</row>
    <row r="247" spans="2:6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</row>
    <row r="248" spans="2:6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</row>
    <row r="249" spans="2:6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</row>
    <row r="250" spans="2:6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</row>
    <row r="251" spans="2:6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</row>
    <row r="252" spans="2:6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</row>
    <row r="253" spans="2:6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</row>
    <row r="254" spans="2:6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</row>
    <row r="255" spans="2:6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</row>
    <row r="256" spans="2:6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</row>
    <row r="257" spans="2:6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</row>
    <row r="258" spans="2:6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</row>
    <row r="259" spans="2:6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</row>
    <row r="260" spans="2:6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</row>
    <row r="261" spans="2:6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</row>
    <row r="262" spans="2:6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</row>
    <row r="263" spans="2:6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</row>
    <row r="264" spans="2:6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</row>
    <row r="265" spans="2:6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</row>
    <row r="266" spans="2:6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</row>
    <row r="267" spans="2:6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</row>
    <row r="268" spans="2:6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</row>
    <row r="269" spans="2:6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</row>
    <row r="270" spans="2:6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</row>
    <row r="271" spans="2:65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</row>
    <row r="272" spans="2:65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</row>
    <row r="273" spans="2:65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</row>
    <row r="274" spans="2:65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</row>
    <row r="275" spans="2:65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</row>
    <row r="276" spans="2:65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</row>
    <row r="277" spans="2:65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</row>
    <row r="278" spans="2:65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</row>
    <row r="279" spans="2:65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</row>
    <row r="280" spans="2:65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</row>
    <row r="281" spans="2:65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</row>
    <row r="282" spans="2:65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</row>
    <row r="283" spans="2:65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</row>
    <row r="284" spans="2:65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</row>
    <row r="285" spans="2:65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</row>
    <row r="286" spans="2:65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</row>
    <row r="287" spans="2:65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</row>
    <row r="288" spans="2:65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</row>
    <row r="289" spans="2:65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</row>
    <row r="290" spans="2:65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</row>
    <row r="291" spans="2:6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</row>
    <row r="292" spans="2:65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</row>
    <row r="293" spans="2:65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</row>
    <row r="294" spans="2:65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</row>
    <row r="295" spans="2:65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</row>
    <row r="296" spans="2:65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</row>
    <row r="297" spans="2:65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</row>
    <row r="298" spans="2:65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</row>
    <row r="299" spans="2:65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</row>
    <row r="300" spans="2:65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</row>
    <row r="301" spans="2:6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</row>
    <row r="302" spans="2:6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</row>
    <row r="303" spans="2:6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</row>
    <row r="304" spans="2:6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</row>
    <row r="305" spans="2:6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</row>
    <row r="306" spans="2:6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</row>
    <row r="307" spans="2:6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</row>
    <row r="308" spans="2:6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</row>
    <row r="309" spans="2:6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</row>
    <row r="310" spans="2:6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</row>
    <row r="311" spans="2:6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</row>
    <row r="312" spans="2:6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</row>
    <row r="313" spans="2:6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</row>
    <row r="314" spans="2:6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</row>
    <row r="315" spans="2:6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</row>
    <row r="316" spans="2:6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</row>
    <row r="317" spans="2:6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</row>
    <row r="318" spans="2:6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</row>
    <row r="319" spans="2:6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</row>
    <row r="320" spans="2:6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</row>
    <row r="321" spans="2:6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</row>
    <row r="322" spans="2:6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</row>
    <row r="323" spans="2:6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</row>
    <row r="324" spans="2:6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</row>
    <row r="325" spans="2:6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</row>
    <row r="326" spans="2:6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</row>
    <row r="327" spans="2:6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</row>
    <row r="328" spans="2:6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</row>
    <row r="329" spans="2:6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</row>
    <row r="330" spans="2:6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</row>
    <row r="331" spans="2:6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</row>
    <row r="332" spans="2:6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</row>
    <row r="333" spans="2:6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</row>
    <row r="334" spans="2:6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</row>
    <row r="335" spans="2:6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</row>
    <row r="336" spans="2:6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</row>
    <row r="337" spans="2:6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</row>
    <row r="338" spans="2:6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</row>
    <row r="339" spans="2:6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</row>
    <row r="340" spans="2:6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</row>
    <row r="341" spans="2:6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</row>
    <row r="342" spans="2:6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</row>
    <row r="343" spans="2:6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</row>
    <row r="344" spans="2:6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</row>
    <row r="345" spans="2:6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</row>
    <row r="346" spans="2:6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</row>
    <row r="347" spans="2:6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</row>
    <row r="348" spans="2:6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</row>
    <row r="349" spans="2:6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</row>
    <row r="350" spans="2:6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</row>
    <row r="351" spans="2:6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</row>
    <row r="352" spans="2:6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</row>
    <row r="353" spans="2:6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</row>
    <row r="354" spans="2:6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</row>
    <row r="355" spans="2:6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</row>
    <row r="356" spans="2:6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</row>
    <row r="357" spans="2:6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</row>
    <row r="358" spans="2:6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</row>
    <row r="359" spans="2:6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</row>
    <row r="360" spans="2:6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</row>
    <row r="361" spans="2:6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</row>
    <row r="362" spans="2:6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</row>
    <row r="363" spans="2:6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</row>
    <row r="364" spans="2:6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</row>
    <row r="365" spans="2:6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</row>
    <row r="366" spans="2:6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</row>
    <row r="367" spans="2:6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</row>
    <row r="368" spans="2:6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</row>
    <row r="369" spans="2:6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</row>
    <row r="370" spans="2:6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</row>
    <row r="371" spans="2:6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</row>
    <row r="372" spans="2:6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</row>
    <row r="373" spans="2:6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</row>
    <row r="374" spans="2:6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</row>
    <row r="375" spans="2:6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</row>
    <row r="376" spans="2:6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</row>
    <row r="377" spans="2:6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</row>
    <row r="378" spans="2:6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</row>
    <row r="379" spans="2:6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</row>
    <row r="380" spans="2:6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</row>
    <row r="381" spans="2:6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</row>
    <row r="382" spans="2:6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</row>
    <row r="383" spans="2:6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</row>
    <row r="384" spans="2:6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</row>
    <row r="385" spans="2:6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</row>
    <row r="386" spans="2:6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</row>
    <row r="387" spans="2:6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</row>
    <row r="388" spans="2:6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</row>
    <row r="389" spans="2:6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</row>
    <row r="390" spans="2:6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</row>
    <row r="391" spans="2:6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</row>
    <row r="392" spans="2:6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</row>
    <row r="393" spans="2:6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</row>
    <row r="394" spans="2:6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</row>
    <row r="395" spans="2:6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</row>
    <row r="396" spans="2:6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</row>
    <row r="397" spans="2:6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</row>
    <row r="398" spans="2:6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</row>
    <row r="399" spans="2:6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</row>
    <row r="400" spans="2:6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</row>
    <row r="401" spans="2:6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</row>
    <row r="402" spans="2:6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</row>
    <row r="403" spans="2:6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</row>
    <row r="404" spans="2:65">
      <c r="B404" s="2"/>
      <c r="K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</row>
  </sheetData>
  <phoneticPr fontId="32" type="noConversion"/>
  <pageMargins left="0.70866141732283472" right="0.11811023622047245" top="0.55118110236220474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zoomScaleNormal="100" workbookViewId="0">
      <selection activeCell="G17" sqref="G17"/>
    </sheetView>
  </sheetViews>
  <sheetFormatPr defaultRowHeight="15"/>
  <cols>
    <col min="2" max="2" width="5.140625" customWidth="1"/>
    <col min="3" max="3" width="39.5703125" customWidth="1"/>
    <col min="5" max="5" width="10.5703125" customWidth="1"/>
    <col min="6" max="6" width="11" customWidth="1"/>
    <col min="7" max="7" width="10.7109375" customWidth="1"/>
    <col min="11" max="11" width="1.42578125" customWidth="1"/>
    <col min="12" max="12" width="13" customWidth="1"/>
    <col min="13" max="13" width="13.7109375" customWidth="1"/>
    <col min="14" max="14" width="14.140625" customWidth="1"/>
    <col min="15" max="15" width="13.42578125" customWidth="1"/>
  </cols>
  <sheetData>
    <row r="2" spans="2:15" ht="18.75">
      <c r="B2" s="1"/>
      <c r="C2" s="76" t="s">
        <v>189</v>
      </c>
      <c r="E2" s="82" t="s">
        <v>192</v>
      </c>
      <c r="G2" s="80"/>
    </row>
    <row r="3" spans="2:15" ht="15.75">
      <c r="B3" s="1"/>
    </row>
    <row r="4" spans="2:15" ht="15.75">
      <c r="B4" s="1" t="s">
        <v>190</v>
      </c>
      <c r="G4" s="92"/>
    </row>
    <row r="5" spans="2:15">
      <c r="G5" s="77"/>
    </row>
    <row r="6" spans="2:15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  <c r="L6" s="5" t="s">
        <v>179</v>
      </c>
      <c r="M6" s="5" t="s">
        <v>184</v>
      </c>
      <c r="N6" s="43" t="s">
        <v>180</v>
      </c>
      <c r="O6" s="43" t="s">
        <v>186</v>
      </c>
    </row>
    <row r="7" spans="2:15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57</v>
      </c>
      <c r="I7" s="7" t="s">
        <v>11</v>
      </c>
      <c r="J7" s="7" t="s">
        <v>15</v>
      </c>
      <c r="L7" s="20" t="s">
        <v>181</v>
      </c>
      <c r="M7" s="20" t="s">
        <v>182</v>
      </c>
      <c r="N7" s="32" t="s">
        <v>183</v>
      </c>
      <c r="O7" s="32" t="s">
        <v>185</v>
      </c>
    </row>
    <row r="8" spans="2:15" ht="20.25">
      <c r="B8" s="26"/>
      <c r="C8" s="9" t="s">
        <v>58</v>
      </c>
      <c r="D8" s="21"/>
      <c r="E8" s="28" t="s">
        <v>61</v>
      </c>
      <c r="F8" s="79">
        <f>L8+N8</f>
        <v>10</v>
      </c>
      <c r="G8" s="114"/>
      <c r="H8" s="99">
        <f>F8*G8</f>
        <v>0</v>
      </c>
      <c r="I8" s="99">
        <f>H8*23%</f>
        <v>0</v>
      </c>
      <c r="J8" s="99">
        <f>H8+I8</f>
        <v>0</v>
      </c>
      <c r="L8" s="97">
        <v>0</v>
      </c>
      <c r="M8" s="97">
        <f>L8*G8</f>
        <v>0</v>
      </c>
      <c r="N8" s="97">
        <v>10</v>
      </c>
      <c r="O8" s="97">
        <f>N8*G8</f>
        <v>0</v>
      </c>
    </row>
    <row r="9" spans="2:15" ht="20.25">
      <c r="B9" s="26"/>
      <c r="C9" s="9" t="s">
        <v>58</v>
      </c>
      <c r="D9" s="29" t="s">
        <v>63</v>
      </c>
      <c r="E9" s="28" t="s">
        <v>61</v>
      </c>
      <c r="F9" s="79">
        <f t="shared" ref="F9:F11" si="0">L9+N9</f>
        <v>10</v>
      </c>
      <c r="G9" s="115"/>
      <c r="H9" s="99">
        <f t="shared" ref="H9:H10" si="1">F9*G9</f>
        <v>0</v>
      </c>
      <c r="I9" s="99">
        <f t="shared" ref="I9:I10" si="2">H9*23%</f>
        <v>0</v>
      </c>
      <c r="J9" s="99">
        <f t="shared" ref="J9:J10" si="3">H9+I9</f>
        <v>0</v>
      </c>
      <c r="L9" s="97">
        <v>0</v>
      </c>
      <c r="M9" s="97">
        <f t="shared" ref="M9:M11" si="4">L9*G9</f>
        <v>0</v>
      </c>
      <c r="N9" s="97">
        <v>10</v>
      </c>
      <c r="O9" s="97">
        <f t="shared" ref="O9:O11" si="5">N9*G9</f>
        <v>0</v>
      </c>
    </row>
    <row r="10" spans="2:15" ht="20.25">
      <c r="B10" s="26"/>
      <c r="C10" s="9" t="s">
        <v>59</v>
      </c>
      <c r="D10" s="11"/>
      <c r="E10" s="28" t="s">
        <v>61</v>
      </c>
      <c r="F10" s="79">
        <f t="shared" si="0"/>
        <v>2</v>
      </c>
      <c r="G10" s="105"/>
      <c r="H10" s="99">
        <f t="shared" si="1"/>
        <v>0</v>
      </c>
      <c r="I10" s="99">
        <f t="shared" si="2"/>
        <v>0</v>
      </c>
      <c r="J10" s="99">
        <f t="shared" si="3"/>
        <v>0</v>
      </c>
      <c r="L10" s="97">
        <v>0</v>
      </c>
      <c r="M10" s="97">
        <f t="shared" si="4"/>
        <v>0</v>
      </c>
      <c r="N10" s="97">
        <v>2</v>
      </c>
      <c r="O10" s="97">
        <f t="shared" si="5"/>
        <v>0</v>
      </c>
    </row>
    <row r="11" spans="2:15" ht="30.75" customHeight="1">
      <c r="B11" s="26"/>
      <c r="C11" s="27" t="s">
        <v>60</v>
      </c>
      <c r="D11" s="11"/>
      <c r="E11" s="13" t="s">
        <v>62</v>
      </c>
      <c r="F11" s="79">
        <f t="shared" si="0"/>
        <v>2</v>
      </c>
      <c r="G11" s="105"/>
      <c r="H11" s="99">
        <f t="shared" ref="H11" si="6">F11*G11</f>
        <v>0</v>
      </c>
      <c r="I11" s="99">
        <f t="shared" ref="I11" si="7">H11*23%</f>
        <v>0</v>
      </c>
      <c r="J11" s="99">
        <f t="shared" ref="J11" si="8">H11+I11</f>
        <v>0</v>
      </c>
      <c r="L11" s="97">
        <v>0</v>
      </c>
      <c r="M11" s="97">
        <f t="shared" si="4"/>
        <v>0</v>
      </c>
      <c r="N11" s="97">
        <v>2</v>
      </c>
      <c r="O11" s="97">
        <f t="shared" si="5"/>
        <v>0</v>
      </c>
    </row>
    <row r="12" spans="2:15">
      <c r="B12" s="34"/>
      <c r="C12" s="34"/>
      <c r="D12" s="34"/>
      <c r="E12" s="34"/>
      <c r="F12" s="34"/>
      <c r="G12" s="40"/>
      <c r="H12" s="41"/>
      <c r="I12" s="41"/>
      <c r="J12" s="41"/>
    </row>
    <row r="13" spans="2:15" ht="15.75">
      <c r="B13" s="35"/>
      <c r="C13" s="35"/>
      <c r="D13" s="35"/>
      <c r="E13" s="35"/>
      <c r="F13" s="35"/>
      <c r="G13" s="112" t="s">
        <v>71</v>
      </c>
      <c r="H13" s="111">
        <f>SUM(H8:H11)</f>
        <v>0</v>
      </c>
      <c r="I13" s="109"/>
      <c r="J13" s="109"/>
      <c r="K13" s="113"/>
      <c r="L13" s="108" t="s">
        <v>67</v>
      </c>
      <c r="M13" s="109">
        <f>SUM(M8:M11)</f>
        <v>0</v>
      </c>
      <c r="N13" s="108" t="s">
        <v>67</v>
      </c>
      <c r="O13" s="109">
        <f>SUM(O8:O11)</f>
        <v>0</v>
      </c>
    </row>
    <row r="14" spans="2:15" ht="15.75">
      <c r="B14" s="35"/>
      <c r="C14" s="35"/>
      <c r="D14" s="35"/>
      <c r="E14" s="35"/>
      <c r="F14" s="35"/>
      <c r="G14" s="112" t="s">
        <v>68</v>
      </c>
      <c r="H14" s="109"/>
      <c r="I14" s="111">
        <f>SUM(I8:I11)</f>
        <v>0</v>
      </c>
      <c r="J14" s="109"/>
      <c r="K14" s="113"/>
      <c r="L14" s="108" t="s">
        <v>187</v>
      </c>
      <c r="M14" s="111">
        <f>M13*0.23</f>
        <v>0</v>
      </c>
      <c r="N14" s="108" t="s">
        <v>187</v>
      </c>
      <c r="O14" s="109">
        <f>O13*0.23</f>
        <v>0</v>
      </c>
    </row>
    <row r="15" spans="2:15" ht="15.75">
      <c r="B15" s="35"/>
      <c r="C15" s="35"/>
      <c r="D15" s="35"/>
      <c r="E15" s="35"/>
      <c r="F15" s="35"/>
      <c r="G15" s="112" t="s">
        <v>72</v>
      </c>
      <c r="H15" s="109"/>
      <c r="I15" s="109"/>
      <c r="J15" s="111">
        <f>SUM(J8:J11)</f>
        <v>0</v>
      </c>
      <c r="K15" s="113"/>
      <c r="L15" s="108" t="s">
        <v>69</v>
      </c>
      <c r="M15" s="111">
        <f>M13+M14</f>
        <v>0</v>
      </c>
      <c r="N15" s="108" t="s">
        <v>69</v>
      </c>
      <c r="O15" s="109">
        <f>O13+O14</f>
        <v>0</v>
      </c>
    </row>
    <row r="16" spans="2:15">
      <c r="B16" s="35"/>
      <c r="C16" s="35"/>
      <c r="D16" s="35"/>
      <c r="E16" s="35"/>
      <c r="F16" s="35"/>
      <c r="G16" s="35"/>
      <c r="H16" s="35"/>
      <c r="I16" s="35"/>
      <c r="J16" s="35"/>
    </row>
    <row r="17" spans="2:10">
      <c r="B17" s="35"/>
      <c r="C17" s="35"/>
      <c r="D17" s="35"/>
      <c r="E17" s="35"/>
      <c r="F17" s="35"/>
      <c r="G17" s="35"/>
      <c r="H17" s="35"/>
      <c r="I17" s="35"/>
      <c r="J17" s="35"/>
    </row>
    <row r="18" spans="2:10">
      <c r="B18" s="35"/>
      <c r="C18" s="35"/>
      <c r="D18" s="35"/>
      <c r="E18" s="35"/>
      <c r="F18" s="35"/>
      <c r="G18" s="35"/>
      <c r="H18" s="35"/>
      <c r="I18" s="35"/>
      <c r="J18" s="35"/>
    </row>
    <row r="19" spans="2:10">
      <c r="B19" s="35"/>
      <c r="C19" s="35"/>
      <c r="D19" s="35"/>
      <c r="E19" s="35"/>
      <c r="F19" s="35"/>
      <c r="G19" s="35"/>
      <c r="H19" s="35"/>
      <c r="I19" s="35"/>
      <c r="J19" s="35"/>
    </row>
    <row r="20" spans="2:10">
      <c r="B20" s="35"/>
      <c r="C20" s="35"/>
      <c r="D20" s="35"/>
      <c r="E20" s="35"/>
      <c r="F20" s="35"/>
      <c r="G20" s="35"/>
      <c r="H20" s="35"/>
      <c r="I20" s="35"/>
      <c r="J20" s="35"/>
    </row>
    <row r="21" spans="2:10">
      <c r="B21" s="35"/>
      <c r="C21" s="35"/>
      <c r="D21" s="35"/>
      <c r="E21" s="35"/>
      <c r="F21" s="35"/>
      <c r="G21" s="35"/>
      <c r="H21" s="35"/>
      <c r="I21" s="35"/>
      <c r="J21" s="35"/>
    </row>
    <row r="22" spans="2:10">
      <c r="B22" s="35"/>
      <c r="C22" s="35"/>
      <c r="D22" s="35"/>
      <c r="E22" s="35"/>
      <c r="F22" s="35"/>
      <c r="G22" s="35"/>
      <c r="H22" s="35"/>
      <c r="I22" s="35"/>
      <c r="J22" s="35"/>
    </row>
    <row r="23" spans="2:10">
      <c r="B23" s="35"/>
      <c r="C23" s="35"/>
      <c r="D23" s="35"/>
      <c r="E23" s="35"/>
      <c r="F23" s="35"/>
      <c r="G23" s="35"/>
      <c r="H23" s="35"/>
      <c r="I23" s="35"/>
      <c r="J23" s="35"/>
    </row>
    <row r="24" spans="2:10">
      <c r="B24" s="35"/>
      <c r="C24" s="35"/>
      <c r="D24" s="35"/>
      <c r="E24" s="35"/>
      <c r="F24" s="35"/>
      <c r="G24" s="35"/>
      <c r="H24" s="35"/>
      <c r="I24" s="35"/>
      <c r="J24" s="35"/>
    </row>
    <row r="25" spans="2:10">
      <c r="B25" s="35"/>
      <c r="C25" s="35"/>
      <c r="D25" s="35"/>
      <c r="E25" s="35"/>
      <c r="F25" s="35"/>
      <c r="G25" s="35"/>
      <c r="H25" s="35"/>
      <c r="I25" s="35"/>
      <c r="J25" s="35"/>
    </row>
    <row r="26" spans="2:10">
      <c r="B26" s="35"/>
      <c r="C26" s="35"/>
      <c r="D26" s="35"/>
      <c r="E26" s="35"/>
      <c r="F26" s="35"/>
      <c r="G26" s="35"/>
      <c r="H26" s="35"/>
      <c r="I26" s="35"/>
      <c r="J26" s="35"/>
    </row>
    <row r="27" spans="2:10">
      <c r="B27" s="35"/>
      <c r="C27" s="35"/>
      <c r="D27" s="35"/>
      <c r="E27" s="35"/>
      <c r="F27" s="35"/>
      <c r="G27" s="35"/>
      <c r="H27" s="35"/>
      <c r="I27" s="35"/>
      <c r="J27" s="35"/>
    </row>
    <row r="28" spans="2:10">
      <c r="B28" s="35"/>
      <c r="C28" s="35"/>
      <c r="D28" s="35"/>
      <c r="E28" s="35"/>
      <c r="F28" s="35"/>
      <c r="G28" s="35"/>
      <c r="H28" s="35"/>
      <c r="I28" s="35"/>
      <c r="J28" s="35"/>
    </row>
    <row r="29" spans="2:10">
      <c r="B29" s="35"/>
      <c r="C29" s="35"/>
      <c r="D29" s="35"/>
      <c r="E29" s="35"/>
      <c r="F29" s="35"/>
      <c r="G29" s="35"/>
      <c r="H29" s="35"/>
      <c r="I29" s="35"/>
      <c r="J29" s="35"/>
    </row>
  </sheetData>
  <pageMargins left="0.70866141732283472" right="0.11811023622047245" top="1.3385826771653544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topLeftCell="A16" zoomScale="90" zoomScaleNormal="90" workbookViewId="0">
      <selection activeCell="D32" sqref="D32"/>
    </sheetView>
  </sheetViews>
  <sheetFormatPr defaultRowHeight="15"/>
  <cols>
    <col min="3" max="3" width="49.28515625" customWidth="1"/>
    <col min="5" max="5" width="12.85546875" customWidth="1"/>
    <col min="6" max="6" width="11.28515625" customWidth="1"/>
    <col min="11" max="11" width="2.28515625" customWidth="1"/>
    <col min="12" max="12" width="13.7109375" customWidth="1"/>
    <col min="13" max="14" width="13.42578125" customWidth="1"/>
    <col min="15" max="15" width="13" customWidth="1"/>
  </cols>
  <sheetData>
    <row r="2" spans="1:15" ht="18.75">
      <c r="B2" s="76" t="s">
        <v>188</v>
      </c>
      <c r="D2" s="82" t="s">
        <v>193</v>
      </c>
      <c r="E2" s="82"/>
      <c r="F2" s="82"/>
      <c r="G2" s="82"/>
    </row>
    <row r="3" spans="1:15" ht="15.75">
      <c r="B3" s="1"/>
      <c r="F3" s="82"/>
    </row>
    <row r="4" spans="1:15" ht="15.75">
      <c r="B4" s="1" t="s">
        <v>191</v>
      </c>
      <c r="F4" s="82"/>
    </row>
    <row r="5" spans="1:15">
      <c r="F5" s="77"/>
    </row>
    <row r="6" spans="1:15" ht="51">
      <c r="A6" s="38" t="s">
        <v>0</v>
      </c>
      <c r="B6" s="3" t="s">
        <v>82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  <c r="L6" s="5" t="s">
        <v>179</v>
      </c>
      <c r="M6" s="5" t="s">
        <v>184</v>
      </c>
      <c r="N6" s="43" t="s">
        <v>180</v>
      </c>
      <c r="O6" s="43" t="s">
        <v>186</v>
      </c>
    </row>
    <row r="7" spans="1:15">
      <c r="A7" s="39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83</v>
      </c>
      <c r="H7" s="7" t="s">
        <v>84</v>
      </c>
      <c r="I7" s="7" t="s">
        <v>85</v>
      </c>
      <c r="J7" s="7" t="s">
        <v>86</v>
      </c>
      <c r="L7" s="20" t="s">
        <v>181</v>
      </c>
      <c r="M7" s="20" t="s">
        <v>182</v>
      </c>
      <c r="N7" s="32" t="s">
        <v>183</v>
      </c>
      <c r="O7" s="32" t="s">
        <v>185</v>
      </c>
    </row>
    <row r="8" spans="1:15" ht="20.25">
      <c r="A8" s="36"/>
      <c r="B8" s="42" t="s">
        <v>79</v>
      </c>
      <c r="C8" s="9" t="s">
        <v>80</v>
      </c>
      <c r="D8" s="11" t="s">
        <v>74</v>
      </c>
      <c r="E8" s="11"/>
      <c r="F8" s="83">
        <f t="shared" ref="F8:F18" si="0">L8+N8</f>
        <v>1</v>
      </c>
      <c r="G8" s="118"/>
      <c r="H8" s="99">
        <f t="shared" ref="H8:H18" si="1">F8*G8</f>
        <v>0</v>
      </c>
      <c r="I8" s="99">
        <f t="shared" ref="I8:I18" si="2">H8*23%</f>
        <v>0</v>
      </c>
      <c r="J8" s="99">
        <f t="shared" ref="J8:J18" si="3">H8+I8</f>
        <v>0</v>
      </c>
      <c r="L8" s="97">
        <v>0</v>
      </c>
      <c r="M8" s="97">
        <f t="shared" ref="M8:M18" si="4">L8*G8</f>
        <v>0</v>
      </c>
      <c r="N8" s="97">
        <v>1</v>
      </c>
      <c r="O8" s="97">
        <f t="shared" ref="O8:O18" si="5">N8*G8</f>
        <v>0</v>
      </c>
    </row>
    <row r="9" spans="1:15" ht="20.25">
      <c r="A9" s="36"/>
      <c r="B9" s="36" t="s">
        <v>73</v>
      </c>
      <c r="C9" s="9" t="s">
        <v>80</v>
      </c>
      <c r="D9" s="11" t="s">
        <v>74</v>
      </c>
      <c r="E9" s="11"/>
      <c r="F9" s="83">
        <f t="shared" si="0"/>
        <v>1</v>
      </c>
      <c r="G9" s="118"/>
      <c r="H9" s="99">
        <f t="shared" si="1"/>
        <v>0</v>
      </c>
      <c r="I9" s="99">
        <f t="shared" si="2"/>
        <v>0</v>
      </c>
      <c r="J9" s="99">
        <f t="shared" si="3"/>
        <v>0</v>
      </c>
      <c r="L9" s="97">
        <v>0</v>
      </c>
      <c r="M9" s="97">
        <f t="shared" si="4"/>
        <v>0</v>
      </c>
      <c r="N9" s="97">
        <v>1</v>
      </c>
      <c r="O9" s="97">
        <f t="shared" si="5"/>
        <v>0</v>
      </c>
    </row>
    <row r="10" spans="1:15" ht="20.25">
      <c r="A10" s="36"/>
      <c r="B10" s="81" t="s">
        <v>79</v>
      </c>
      <c r="C10" s="9" t="s">
        <v>176</v>
      </c>
      <c r="D10" s="11" t="s">
        <v>74</v>
      </c>
      <c r="E10" s="11" t="s">
        <v>75</v>
      </c>
      <c r="F10" s="83">
        <f t="shared" si="0"/>
        <v>1</v>
      </c>
      <c r="G10" s="118"/>
      <c r="H10" s="99">
        <f t="shared" si="1"/>
        <v>0</v>
      </c>
      <c r="I10" s="99">
        <f t="shared" si="2"/>
        <v>0</v>
      </c>
      <c r="J10" s="99">
        <f t="shared" si="3"/>
        <v>0</v>
      </c>
      <c r="L10" s="97">
        <v>0</v>
      </c>
      <c r="M10" s="97">
        <f t="shared" si="4"/>
        <v>0</v>
      </c>
      <c r="N10" s="97">
        <v>1</v>
      </c>
      <c r="O10" s="97">
        <f t="shared" si="5"/>
        <v>0</v>
      </c>
    </row>
    <row r="11" spans="1:15" ht="20.25">
      <c r="A11" s="36"/>
      <c r="B11" s="81" t="s">
        <v>79</v>
      </c>
      <c r="C11" s="9" t="s">
        <v>177</v>
      </c>
      <c r="D11" s="11" t="s">
        <v>74</v>
      </c>
      <c r="E11" s="11" t="s">
        <v>75</v>
      </c>
      <c r="F11" s="83">
        <f t="shared" si="0"/>
        <v>1</v>
      </c>
      <c r="G11" s="118"/>
      <c r="H11" s="99">
        <f t="shared" si="1"/>
        <v>0</v>
      </c>
      <c r="I11" s="99">
        <f t="shared" si="2"/>
        <v>0</v>
      </c>
      <c r="J11" s="99">
        <f t="shared" si="3"/>
        <v>0</v>
      </c>
      <c r="L11" s="97">
        <v>0</v>
      </c>
      <c r="M11" s="97">
        <f t="shared" si="4"/>
        <v>0</v>
      </c>
      <c r="N11" s="97">
        <v>1</v>
      </c>
      <c r="O11" s="97">
        <f t="shared" si="5"/>
        <v>0</v>
      </c>
    </row>
    <row r="12" spans="1:15" ht="20.25">
      <c r="A12" s="36"/>
      <c r="B12" s="81" t="s">
        <v>79</v>
      </c>
      <c r="C12" s="9" t="s">
        <v>177</v>
      </c>
      <c r="D12" s="11" t="s">
        <v>74</v>
      </c>
      <c r="E12" s="11" t="s">
        <v>77</v>
      </c>
      <c r="F12" s="83">
        <f t="shared" si="0"/>
        <v>1</v>
      </c>
      <c r="G12" s="118"/>
      <c r="H12" s="99">
        <f t="shared" si="1"/>
        <v>0</v>
      </c>
      <c r="I12" s="99">
        <f t="shared" si="2"/>
        <v>0</v>
      </c>
      <c r="J12" s="99">
        <f t="shared" si="3"/>
        <v>0</v>
      </c>
      <c r="L12" s="97">
        <v>0</v>
      </c>
      <c r="M12" s="97">
        <f t="shared" si="4"/>
        <v>0</v>
      </c>
      <c r="N12" s="97">
        <v>1</v>
      </c>
      <c r="O12" s="97">
        <f t="shared" si="5"/>
        <v>0</v>
      </c>
    </row>
    <row r="13" spans="1:15" ht="20.25">
      <c r="A13" s="36"/>
      <c r="B13" s="81" t="s">
        <v>79</v>
      </c>
      <c r="C13" s="9" t="s">
        <v>177</v>
      </c>
      <c r="D13" s="11" t="s">
        <v>74</v>
      </c>
      <c r="E13" s="11" t="s">
        <v>76</v>
      </c>
      <c r="F13" s="83">
        <f t="shared" si="0"/>
        <v>1</v>
      </c>
      <c r="G13" s="118"/>
      <c r="H13" s="99">
        <f t="shared" si="1"/>
        <v>0</v>
      </c>
      <c r="I13" s="99">
        <f t="shared" si="2"/>
        <v>0</v>
      </c>
      <c r="J13" s="99">
        <f t="shared" si="3"/>
        <v>0</v>
      </c>
      <c r="L13" s="97">
        <v>0</v>
      </c>
      <c r="M13" s="97">
        <f t="shared" si="4"/>
        <v>0</v>
      </c>
      <c r="N13" s="97">
        <v>1</v>
      </c>
      <c r="O13" s="97">
        <f t="shared" si="5"/>
        <v>0</v>
      </c>
    </row>
    <row r="14" spans="1:15" ht="20.25">
      <c r="A14" s="36"/>
      <c r="B14" s="81" t="s">
        <v>79</v>
      </c>
      <c r="C14" s="9" t="s">
        <v>177</v>
      </c>
      <c r="D14" s="11" t="s">
        <v>74</v>
      </c>
      <c r="E14" s="11" t="s">
        <v>78</v>
      </c>
      <c r="F14" s="83">
        <f t="shared" si="0"/>
        <v>1</v>
      </c>
      <c r="G14" s="118"/>
      <c r="H14" s="99">
        <f t="shared" si="1"/>
        <v>0</v>
      </c>
      <c r="I14" s="99">
        <f t="shared" si="2"/>
        <v>0</v>
      </c>
      <c r="J14" s="99">
        <f t="shared" si="3"/>
        <v>0</v>
      </c>
      <c r="L14" s="97">
        <v>0</v>
      </c>
      <c r="M14" s="97">
        <f t="shared" si="4"/>
        <v>0</v>
      </c>
      <c r="N14" s="97">
        <v>1</v>
      </c>
      <c r="O14" s="97">
        <f t="shared" si="5"/>
        <v>0</v>
      </c>
    </row>
    <row r="15" spans="1:15" ht="20.25">
      <c r="A15" s="36"/>
      <c r="B15" s="116" t="s">
        <v>73</v>
      </c>
      <c r="C15" s="9" t="s">
        <v>194</v>
      </c>
      <c r="D15" s="11" t="s">
        <v>74</v>
      </c>
      <c r="E15" s="11" t="s">
        <v>75</v>
      </c>
      <c r="F15" s="83">
        <f t="shared" si="0"/>
        <v>1</v>
      </c>
      <c r="G15" s="118"/>
      <c r="H15" s="99">
        <f t="shared" si="1"/>
        <v>0</v>
      </c>
      <c r="I15" s="99">
        <f t="shared" si="2"/>
        <v>0</v>
      </c>
      <c r="J15" s="99">
        <f t="shared" si="3"/>
        <v>0</v>
      </c>
      <c r="L15" s="97">
        <v>0</v>
      </c>
      <c r="M15" s="97">
        <f t="shared" si="4"/>
        <v>0</v>
      </c>
      <c r="N15" s="97">
        <v>1</v>
      </c>
      <c r="O15" s="97">
        <f t="shared" si="5"/>
        <v>0</v>
      </c>
    </row>
    <row r="16" spans="1:15" ht="20.25">
      <c r="A16" s="36"/>
      <c r="B16" s="116" t="s">
        <v>73</v>
      </c>
      <c r="C16" s="9" t="s">
        <v>194</v>
      </c>
      <c r="D16" s="11" t="s">
        <v>74</v>
      </c>
      <c r="E16" s="11" t="s">
        <v>78</v>
      </c>
      <c r="F16" s="83">
        <f t="shared" si="0"/>
        <v>1</v>
      </c>
      <c r="G16" s="118"/>
      <c r="H16" s="99">
        <f t="shared" si="1"/>
        <v>0</v>
      </c>
      <c r="I16" s="99">
        <f t="shared" si="2"/>
        <v>0</v>
      </c>
      <c r="J16" s="99">
        <f t="shared" si="3"/>
        <v>0</v>
      </c>
      <c r="L16" s="97">
        <v>0</v>
      </c>
      <c r="M16" s="97">
        <f t="shared" si="4"/>
        <v>0</v>
      </c>
      <c r="N16" s="97">
        <v>1</v>
      </c>
      <c r="O16" s="97">
        <f t="shared" si="5"/>
        <v>0</v>
      </c>
    </row>
    <row r="17" spans="1:15" ht="20.25">
      <c r="A17" s="36"/>
      <c r="B17" s="116" t="s">
        <v>73</v>
      </c>
      <c r="C17" s="9" t="s">
        <v>194</v>
      </c>
      <c r="D17" s="11" t="s">
        <v>74</v>
      </c>
      <c r="E17" s="11" t="s">
        <v>77</v>
      </c>
      <c r="F17" s="83">
        <f t="shared" si="0"/>
        <v>1</v>
      </c>
      <c r="G17" s="118"/>
      <c r="H17" s="99">
        <f t="shared" si="1"/>
        <v>0</v>
      </c>
      <c r="I17" s="99">
        <f t="shared" si="2"/>
        <v>0</v>
      </c>
      <c r="J17" s="99">
        <f t="shared" si="3"/>
        <v>0</v>
      </c>
      <c r="L17" s="97">
        <v>0</v>
      </c>
      <c r="M17" s="97">
        <f t="shared" si="4"/>
        <v>0</v>
      </c>
      <c r="N17" s="97">
        <v>1</v>
      </c>
      <c r="O17" s="97">
        <f t="shared" si="5"/>
        <v>0</v>
      </c>
    </row>
    <row r="18" spans="1:15" ht="20.25">
      <c r="A18" s="36"/>
      <c r="B18" s="116" t="s">
        <v>73</v>
      </c>
      <c r="C18" s="9" t="s">
        <v>194</v>
      </c>
      <c r="D18" s="11" t="s">
        <v>74</v>
      </c>
      <c r="E18" s="11" t="s">
        <v>76</v>
      </c>
      <c r="F18" s="83">
        <f t="shared" si="0"/>
        <v>1</v>
      </c>
      <c r="G18" s="118"/>
      <c r="H18" s="99">
        <f t="shared" si="1"/>
        <v>0</v>
      </c>
      <c r="I18" s="99">
        <f t="shared" si="2"/>
        <v>0</v>
      </c>
      <c r="J18" s="99">
        <f t="shared" si="3"/>
        <v>0</v>
      </c>
      <c r="L18" s="97">
        <v>0</v>
      </c>
      <c r="M18" s="97">
        <f t="shared" si="4"/>
        <v>0</v>
      </c>
      <c r="N18" s="97">
        <v>1</v>
      </c>
      <c r="O18" s="97">
        <f t="shared" si="5"/>
        <v>0</v>
      </c>
    </row>
    <row r="19" spans="1:15" ht="20.25">
      <c r="A19" s="36"/>
      <c r="B19" s="36" t="s">
        <v>73</v>
      </c>
      <c r="C19" s="37" t="s">
        <v>146</v>
      </c>
      <c r="D19" s="11" t="s">
        <v>74</v>
      </c>
      <c r="E19" s="21" t="s">
        <v>75</v>
      </c>
      <c r="F19" s="83">
        <f t="shared" ref="F19:F23" si="6">L19+N19</f>
        <v>1</v>
      </c>
      <c r="G19" s="118"/>
      <c r="H19" s="99">
        <f t="shared" ref="H19:H23" si="7">F19*G19</f>
        <v>0</v>
      </c>
      <c r="I19" s="99">
        <f t="shared" ref="I19:I23" si="8">H19*23%</f>
        <v>0</v>
      </c>
      <c r="J19" s="99">
        <f t="shared" ref="J19:J23" si="9">H19+I19</f>
        <v>0</v>
      </c>
      <c r="L19" s="97">
        <v>0</v>
      </c>
      <c r="M19" s="97">
        <f t="shared" ref="M19:M23" si="10">L19*G19</f>
        <v>0</v>
      </c>
      <c r="N19" s="97">
        <v>1</v>
      </c>
      <c r="O19" s="97">
        <f t="shared" ref="O19:O23" si="11">N19*G19</f>
        <v>0</v>
      </c>
    </row>
    <row r="20" spans="1:15" ht="20.25">
      <c r="A20" s="36"/>
      <c r="B20" s="36" t="s">
        <v>73</v>
      </c>
      <c r="C20" s="37" t="s">
        <v>146</v>
      </c>
      <c r="D20" s="11" t="s">
        <v>74</v>
      </c>
      <c r="E20" s="21" t="s">
        <v>78</v>
      </c>
      <c r="F20" s="83">
        <f t="shared" si="6"/>
        <v>1</v>
      </c>
      <c r="G20" s="118"/>
      <c r="H20" s="99">
        <f t="shared" si="7"/>
        <v>0</v>
      </c>
      <c r="I20" s="99">
        <f t="shared" si="8"/>
        <v>0</v>
      </c>
      <c r="J20" s="99">
        <f t="shared" si="9"/>
        <v>0</v>
      </c>
      <c r="L20" s="97">
        <v>0</v>
      </c>
      <c r="M20" s="97">
        <f t="shared" si="10"/>
        <v>0</v>
      </c>
      <c r="N20" s="97">
        <v>1</v>
      </c>
      <c r="O20" s="97">
        <f t="shared" si="11"/>
        <v>0</v>
      </c>
    </row>
    <row r="21" spans="1:15" ht="20.25">
      <c r="A21" s="36"/>
      <c r="B21" s="36" t="s">
        <v>73</v>
      </c>
      <c r="C21" s="37" t="s">
        <v>146</v>
      </c>
      <c r="D21" s="11" t="s">
        <v>74</v>
      </c>
      <c r="E21" s="21" t="s">
        <v>76</v>
      </c>
      <c r="F21" s="83">
        <f t="shared" si="6"/>
        <v>1</v>
      </c>
      <c r="G21" s="118"/>
      <c r="H21" s="99">
        <f t="shared" si="7"/>
        <v>0</v>
      </c>
      <c r="I21" s="99">
        <f t="shared" si="8"/>
        <v>0</v>
      </c>
      <c r="J21" s="99">
        <f t="shared" si="9"/>
        <v>0</v>
      </c>
      <c r="L21" s="97">
        <v>0</v>
      </c>
      <c r="M21" s="97">
        <f t="shared" si="10"/>
        <v>0</v>
      </c>
      <c r="N21" s="97">
        <v>1</v>
      </c>
      <c r="O21" s="97">
        <f t="shared" si="11"/>
        <v>0</v>
      </c>
    </row>
    <row r="22" spans="1:15" ht="20.25">
      <c r="A22" s="36"/>
      <c r="B22" s="36" t="s">
        <v>73</v>
      </c>
      <c r="C22" s="37" t="s">
        <v>146</v>
      </c>
      <c r="D22" s="11" t="s">
        <v>74</v>
      </c>
      <c r="E22" s="21" t="s">
        <v>81</v>
      </c>
      <c r="F22" s="83">
        <f t="shared" si="6"/>
        <v>1</v>
      </c>
      <c r="G22" s="118"/>
      <c r="H22" s="99">
        <f t="shared" si="7"/>
        <v>0</v>
      </c>
      <c r="I22" s="99">
        <f t="shared" si="8"/>
        <v>0</v>
      </c>
      <c r="J22" s="99">
        <f t="shared" si="9"/>
        <v>0</v>
      </c>
      <c r="L22" s="97">
        <v>0</v>
      </c>
      <c r="M22" s="97">
        <f t="shared" si="10"/>
        <v>0</v>
      </c>
      <c r="N22" s="97">
        <v>1</v>
      </c>
      <c r="O22" s="97">
        <f t="shared" si="11"/>
        <v>0</v>
      </c>
    </row>
    <row r="23" spans="1:15" ht="20.25">
      <c r="A23" s="36"/>
      <c r="B23" s="81" t="s">
        <v>79</v>
      </c>
      <c r="C23" s="37" t="s">
        <v>149</v>
      </c>
      <c r="D23" s="11" t="s">
        <v>74</v>
      </c>
      <c r="E23" s="21"/>
      <c r="F23" s="83">
        <f t="shared" si="6"/>
        <v>2</v>
      </c>
      <c r="G23" s="118"/>
      <c r="H23" s="99">
        <f t="shared" si="7"/>
        <v>0</v>
      </c>
      <c r="I23" s="99">
        <f t="shared" si="8"/>
        <v>0</v>
      </c>
      <c r="J23" s="99">
        <f t="shared" si="9"/>
        <v>0</v>
      </c>
      <c r="L23" s="97">
        <v>0</v>
      </c>
      <c r="M23" s="97">
        <f t="shared" si="10"/>
        <v>0</v>
      </c>
      <c r="N23" s="97">
        <v>2</v>
      </c>
      <c r="O23" s="97">
        <f t="shared" si="11"/>
        <v>0</v>
      </c>
    </row>
    <row r="24" spans="1:15" ht="15.75">
      <c r="G24" s="117" t="s">
        <v>71</v>
      </c>
      <c r="H24" s="111">
        <f>SUM(H8:H23)</f>
        <v>0</v>
      </c>
      <c r="I24" s="109"/>
      <c r="J24" s="109"/>
      <c r="K24" s="113"/>
      <c r="L24" s="108" t="s">
        <v>67</v>
      </c>
      <c r="M24" s="109">
        <f>SUM(M8:M23)</f>
        <v>0</v>
      </c>
      <c r="N24" s="108" t="s">
        <v>67</v>
      </c>
      <c r="O24" s="109">
        <f>SUM(O8:O23)</f>
        <v>0</v>
      </c>
    </row>
    <row r="25" spans="1:15" ht="15.75">
      <c r="G25" s="117" t="s">
        <v>68</v>
      </c>
      <c r="H25" s="109"/>
      <c r="I25" s="111">
        <f>SUM(I8:I23)</f>
        <v>0</v>
      </c>
      <c r="J25" s="109"/>
      <c r="K25" s="113"/>
      <c r="L25" s="108" t="s">
        <v>187</v>
      </c>
      <c r="M25" s="111">
        <f>M24*0.23</f>
        <v>0</v>
      </c>
      <c r="N25" s="108" t="s">
        <v>187</v>
      </c>
      <c r="O25" s="109">
        <f>O24*0.23</f>
        <v>0</v>
      </c>
    </row>
    <row r="26" spans="1:15" ht="15.75">
      <c r="G26" s="117" t="s">
        <v>72</v>
      </c>
      <c r="H26" s="109"/>
      <c r="I26" s="109"/>
      <c r="J26" s="111">
        <f>SUM(J8:J23)</f>
        <v>0</v>
      </c>
      <c r="K26" s="113"/>
      <c r="L26" s="108" t="s">
        <v>69</v>
      </c>
      <c r="M26" s="111">
        <f>M24+M25</f>
        <v>0</v>
      </c>
      <c r="N26" s="108" t="s">
        <v>69</v>
      </c>
      <c r="O26" s="109">
        <f>O24+O25</f>
        <v>0</v>
      </c>
    </row>
  </sheetData>
  <pageMargins left="0.9055118110236221" right="0.31496062992125984" top="1.1417322834645669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art.papiernicze</vt:lpstr>
      <vt:lpstr>papier ksero</vt:lpstr>
      <vt:lpstr>tonery</vt:lpstr>
      <vt:lpstr>art.papiernicze!Obszar_wydruku</vt:lpstr>
      <vt:lpstr>'papier ksero'!Obszar_wydruku</vt:lpstr>
      <vt:lpstr>tonery!Obszar_wydruku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2023-06-05T07:00:40Z</dcterms:modified>
</cp:coreProperties>
</file>