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art.papiernicze!$C$2:$O$69</definedName>
    <definedName name="_xlnm.Print_Area" localSheetId="1">'papier ksero'!$B$2:$O$15</definedName>
    <definedName name="_xlnm.Print_Area" localSheetId="2">tonery!$B$2:$O$16</definedName>
  </definedNames>
  <calcPr calcId="152511"/>
</workbook>
</file>

<file path=xl/calcChain.xml><?xml version="1.0" encoding="utf-8"?>
<calcChain xmlns="http://schemas.openxmlformats.org/spreadsheetml/2006/main">
  <c r="O10" i="3" l="1"/>
  <c r="O14" i="3"/>
  <c r="M14" i="3"/>
  <c r="O10" i="2"/>
  <c r="O10" i="1" l="1"/>
  <c r="O11" i="1"/>
  <c r="O8" i="3" l="1"/>
  <c r="O9" i="3"/>
  <c r="O11" i="3"/>
  <c r="O12" i="3"/>
  <c r="O13" i="3"/>
  <c r="M8" i="3"/>
  <c r="M9" i="3"/>
  <c r="M10" i="3"/>
  <c r="M11" i="3"/>
  <c r="M12" i="3"/>
  <c r="M13" i="3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O9" i="2"/>
  <c r="M9" i="2"/>
  <c r="M10" i="2"/>
  <c r="O8" i="2"/>
  <c r="M8" i="2"/>
  <c r="F9" i="2"/>
  <c r="F10" i="2"/>
  <c r="F8" i="2"/>
  <c r="M12" i="2" l="1"/>
  <c r="O12" i="2"/>
  <c r="O13" i="2" s="1"/>
  <c r="O14" i="2" s="1"/>
  <c r="M15" i="3"/>
  <c r="M16" i="3" s="1"/>
  <c r="O15" i="3"/>
  <c r="O16" i="3" s="1"/>
  <c r="M13" i="2"/>
  <c r="M14" i="2" s="1"/>
  <c r="O65" i="1"/>
  <c r="O9" i="1"/>
  <c r="O13" i="1"/>
  <c r="O14" i="1"/>
  <c r="O15" i="1"/>
  <c r="O17" i="1"/>
  <c r="O18" i="1"/>
  <c r="O19" i="1"/>
  <c r="O20" i="1"/>
  <c r="O22" i="1"/>
  <c r="O24" i="1"/>
  <c r="O26" i="1"/>
  <c r="O28" i="1"/>
  <c r="O29" i="1"/>
  <c r="O30" i="1"/>
  <c r="O32" i="1"/>
  <c r="O33" i="1"/>
  <c r="O34" i="1"/>
  <c r="O35" i="1"/>
  <c r="O36" i="1"/>
  <c r="O37" i="1"/>
  <c r="O38" i="1"/>
  <c r="O39" i="1"/>
  <c r="O41" i="1"/>
  <c r="O42" i="1"/>
  <c r="O44" i="1"/>
  <c r="O45" i="1"/>
  <c r="O46" i="1"/>
  <c r="O47" i="1"/>
  <c r="O48" i="1"/>
  <c r="O49" i="1"/>
  <c r="O50" i="1"/>
  <c r="O51" i="1"/>
  <c r="O53" i="1"/>
  <c r="O55" i="1"/>
  <c r="O56" i="1"/>
  <c r="O57" i="1"/>
  <c r="O59" i="1"/>
  <c r="O60" i="1"/>
  <c r="O61" i="1"/>
  <c r="O63" i="1"/>
  <c r="O64" i="1"/>
  <c r="M9" i="1"/>
  <c r="M10" i="1"/>
  <c r="M11" i="1"/>
  <c r="M13" i="1"/>
  <c r="M14" i="1"/>
  <c r="M15" i="1"/>
  <c r="M17" i="1"/>
  <c r="M18" i="1"/>
  <c r="M19" i="1"/>
  <c r="M20" i="1"/>
  <c r="M22" i="1"/>
  <c r="M24" i="1"/>
  <c r="M26" i="1"/>
  <c r="M28" i="1"/>
  <c r="M29" i="1"/>
  <c r="M30" i="1"/>
  <c r="M32" i="1"/>
  <c r="M33" i="1"/>
  <c r="M34" i="1"/>
  <c r="M35" i="1"/>
  <c r="M36" i="1"/>
  <c r="M37" i="1"/>
  <c r="M38" i="1"/>
  <c r="M39" i="1"/>
  <c r="M41" i="1"/>
  <c r="M42" i="1"/>
  <c r="M44" i="1"/>
  <c r="M45" i="1"/>
  <c r="M46" i="1"/>
  <c r="M47" i="1"/>
  <c r="M48" i="1"/>
  <c r="M49" i="1"/>
  <c r="M50" i="1"/>
  <c r="M51" i="1"/>
  <c r="M53" i="1"/>
  <c r="M55" i="1"/>
  <c r="M56" i="1"/>
  <c r="M57" i="1"/>
  <c r="M59" i="1"/>
  <c r="M60" i="1"/>
  <c r="M61" i="1"/>
  <c r="M63" i="1"/>
  <c r="M64" i="1"/>
  <c r="O8" i="1"/>
  <c r="F11" i="1"/>
  <c r="H11" i="1" s="1"/>
  <c r="I11" i="1" s="1"/>
  <c r="J11" i="1" s="1"/>
  <c r="F9" i="1"/>
  <c r="F10" i="1"/>
  <c r="F13" i="1"/>
  <c r="F14" i="1"/>
  <c r="F15" i="1"/>
  <c r="F17" i="1"/>
  <c r="F18" i="1"/>
  <c r="F19" i="1"/>
  <c r="F20" i="1"/>
  <c r="F22" i="1"/>
  <c r="F24" i="1"/>
  <c r="F26" i="1"/>
  <c r="F28" i="1"/>
  <c r="F29" i="1"/>
  <c r="F30" i="1"/>
  <c r="F32" i="1"/>
  <c r="F33" i="1"/>
  <c r="F34" i="1"/>
  <c r="F35" i="1"/>
  <c r="F36" i="1"/>
  <c r="F37" i="1"/>
  <c r="F38" i="1"/>
  <c r="F39" i="1"/>
  <c r="F41" i="1"/>
  <c r="F42" i="1"/>
  <c r="F44" i="1"/>
  <c r="F45" i="1"/>
  <c r="F46" i="1"/>
  <c r="F47" i="1"/>
  <c r="F48" i="1"/>
  <c r="F49" i="1"/>
  <c r="F50" i="1"/>
  <c r="F51" i="1"/>
  <c r="F53" i="1"/>
  <c r="F55" i="1"/>
  <c r="F56" i="1"/>
  <c r="F57" i="1"/>
  <c r="F59" i="1"/>
  <c r="F60" i="1"/>
  <c r="F61" i="1"/>
  <c r="F63" i="1"/>
  <c r="F64" i="1"/>
  <c r="F65" i="1"/>
  <c r="F8" i="1"/>
  <c r="M67" i="1" l="1"/>
  <c r="M68" i="1" s="1"/>
  <c r="M69" i="1" s="1"/>
  <c r="I13" i="3" l="1"/>
  <c r="J13" i="3" s="1"/>
  <c r="H9" i="2" l="1"/>
  <c r="I9" i="2" s="1"/>
  <c r="J9" i="2" l="1"/>
  <c r="H56" i="1" l="1"/>
  <c r="I56" i="1" s="1"/>
  <c r="J56" i="1" l="1"/>
  <c r="H64" i="1" l="1"/>
  <c r="I64" i="1" l="1"/>
  <c r="J64" i="1" s="1"/>
  <c r="H24" i="1" l="1"/>
  <c r="I24" i="1" s="1"/>
  <c r="J24" i="1" l="1"/>
  <c r="H45" i="1"/>
  <c r="H33" i="1"/>
  <c r="I33" i="1" s="1"/>
  <c r="J33" i="1" s="1"/>
  <c r="I45" i="1" l="1"/>
  <c r="J45" i="1" s="1"/>
  <c r="I9" i="3" l="1"/>
  <c r="J9" i="3" s="1"/>
  <c r="H51" i="1" l="1"/>
  <c r="I51" i="1" s="1"/>
  <c r="J51" i="1" s="1"/>
  <c r="H28" i="1"/>
  <c r="I12" i="3" l="1"/>
  <c r="I11" i="3" l="1"/>
  <c r="J11" i="3" s="1"/>
  <c r="J12" i="3"/>
  <c r="I10" i="3"/>
  <c r="J10" i="3" s="1"/>
  <c r="I8" i="3"/>
  <c r="J8" i="3" s="1"/>
  <c r="H14" i="3"/>
  <c r="H10" i="2"/>
  <c r="I10" i="2" s="1"/>
  <c r="H8" i="2"/>
  <c r="H12" i="2" l="1"/>
  <c r="J10" i="2"/>
  <c r="I15" i="3"/>
  <c r="J16" i="3"/>
  <c r="I8" i="2"/>
  <c r="I13" i="2" l="1"/>
  <c r="J8" i="2"/>
  <c r="J14" i="2" s="1"/>
  <c r="H63" i="1" l="1"/>
  <c r="H61" i="1"/>
  <c r="H60" i="1"/>
  <c r="H59" i="1"/>
  <c r="H57" i="1"/>
  <c r="H55" i="1"/>
  <c r="H53" i="1"/>
  <c r="H50" i="1"/>
  <c r="H49" i="1"/>
  <c r="H48" i="1"/>
  <c r="H47" i="1"/>
  <c r="H46" i="1"/>
  <c r="H44" i="1"/>
  <c r="H42" i="1"/>
  <c r="H41" i="1"/>
  <c r="H39" i="1"/>
  <c r="H38" i="1"/>
  <c r="H37" i="1"/>
  <c r="H36" i="1"/>
  <c r="H35" i="1"/>
  <c r="H34" i="1"/>
  <c r="H32" i="1"/>
  <c r="H30" i="1"/>
  <c r="H29" i="1"/>
  <c r="H26" i="1"/>
  <c r="H22" i="1"/>
  <c r="H20" i="1"/>
  <c r="I20" i="1" s="1"/>
  <c r="J20" i="1" s="1"/>
  <c r="H19" i="1"/>
  <c r="I19" i="1" s="1"/>
  <c r="J19" i="1" s="1"/>
  <c r="H18" i="1"/>
  <c r="I18" i="1" s="1"/>
  <c r="J18" i="1" s="1"/>
  <c r="H17" i="1"/>
  <c r="H15" i="1"/>
  <c r="I15" i="1" s="1"/>
  <c r="J15" i="1" s="1"/>
  <c r="H14" i="1"/>
  <c r="I14" i="1" s="1"/>
  <c r="J14" i="1" s="1"/>
  <c r="H13" i="1"/>
  <c r="I13" i="1" s="1"/>
  <c r="J13" i="1" s="1"/>
  <c r="H10" i="1"/>
  <c r="H9" i="1"/>
  <c r="H8" i="1"/>
  <c r="H67" i="1" l="1"/>
  <c r="I22" i="1"/>
  <c r="J22" i="1" s="1"/>
  <c r="I26" i="1"/>
  <c r="J26" i="1" s="1"/>
  <c r="I28" i="1"/>
  <c r="J28" i="1" s="1"/>
  <c r="I29" i="1"/>
  <c r="J29" i="1" s="1"/>
  <c r="I34" i="1"/>
  <c r="J34" i="1" s="1"/>
  <c r="I36" i="1"/>
  <c r="J36" i="1" s="1"/>
  <c r="I38" i="1"/>
  <c r="J38" i="1" s="1"/>
  <c r="I41" i="1"/>
  <c r="J41" i="1" s="1"/>
  <c r="I48" i="1"/>
  <c r="J48" i="1" s="1"/>
  <c r="I49" i="1"/>
  <c r="J49" i="1" s="1"/>
  <c r="I55" i="1"/>
  <c r="J55" i="1" s="1"/>
  <c r="I57" i="1"/>
  <c r="J57" i="1" s="1"/>
  <c r="I63" i="1"/>
  <c r="J63" i="1" s="1"/>
  <c r="I17" i="1"/>
  <c r="J17" i="1" s="1"/>
  <c r="I30" i="1"/>
  <c r="J30" i="1" s="1"/>
  <c r="I32" i="1"/>
  <c r="J32" i="1" s="1"/>
  <c r="I35" i="1"/>
  <c r="J35" i="1" s="1"/>
  <c r="I37" i="1"/>
  <c r="J37" i="1" s="1"/>
  <c r="I39" i="1"/>
  <c r="J39" i="1" s="1"/>
  <c r="I42" i="1"/>
  <c r="J42" i="1" s="1"/>
  <c r="I44" i="1"/>
  <c r="J44" i="1" s="1"/>
  <c r="I46" i="1"/>
  <c r="J46" i="1" s="1"/>
  <c r="I50" i="1"/>
  <c r="J50" i="1" s="1"/>
  <c r="I61" i="1"/>
  <c r="J61" i="1" s="1"/>
  <c r="I65" i="1"/>
  <c r="J65" i="1" s="1"/>
  <c r="I9" i="1"/>
  <c r="J9" i="1" s="1"/>
  <c r="I8" i="1"/>
  <c r="J8" i="1" s="1"/>
  <c r="I60" i="1"/>
  <c r="J60" i="1" s="1"/>
  <c r="I59" i="1"/>
  <c r="J59" i="1" s="1"/>
  <c r="I53" i="1"/>
  <c r="J53" i="1" s="1"/>
  <c r="I47" i="1"/>
  <c r="J47" i="1" s="1"/>
  <c r="I10" i="1"/>
  <c r="I68" i="1" l="1"/>
  <c r="J10" i="1"/>
  <c r="J69" i="1" s="1"/>
  <c r="O67" i="1"/>
  <c r="O68" i="1" s="1"/>
  <c r="O69" i="1" l="1"/>
</calcChain>
</file>

<file path=xl/sharedStrings.xml><?xml version="1.0" encoding="utf-8"?>
<sst xmlns="http://schemas.openxmlformats.org/spreadsheetml/2006/main" count="262" uniqueCount="138">
  <si>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</si>
  <si>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</si>
  <si>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</si>
  <si>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</si>
  <si>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</si>
  <si>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</si>
  <si>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</si>
  <si>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</si>
  <si>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</si>
  <si>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</si>
  <si>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</si>
  <si>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</si>
  <si>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</si>
  <si>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</si>
  <si>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</si>
  <si>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</si>
  <si>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</si>
  <si>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</si>
  <si>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</si>
  <si>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100 szt./op.</t>
  </si>
  <si>
    <t>bloczek</t>
  </si>
  <si>
    <t>op.</t>
  </si>
  <si>
    <t>GRAND</t>
  </si>
  <si>
    <t>opakowanie</t>
  </si>
  <si>
    <t>TOMA</t>
  </si>
  <si>
    <t>6 szt/op.</t>
  </si>
  <si>
    <t>6 szt./op.</t>
  </si>
  <si>
    <t xml:space="preserve"> Gigant Permanent KAMET</t>
  </si>
  <si>
    <t>Gigant KAMET</t>
  </si>
  <si>
    <t>Pentel</t>
  </si>
  <si>
    <t>20 ml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</si>
  <si>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</si>
  <si>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</si>
  <si>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</si>
  <si>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</si>
  <si>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</si>
  <si>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szt./op.</t>
  </si>
  <si>
    <t>Rozszywacz</t>
  </si>
  <si>
    <t>Dziurkacz metalowy</t>
  </si>
  <si>
    <t>21 cm</t>
  </si>
  <si>
    <t>Spinacze biurowe okrągłe 70 mm</t>
  </si>
  <si>
    <t>Szpilki dł. 28 mm</t>
  </si>
  <si>
    <t>50 g/op.</t>
  </si>
  <si>
    <t>25 ml</t>
  </si>
  <si>
    <t>Klej WIKOL</t>
  </si>
  <si>
    <t>45 ml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</si>
  <si>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</si>
  <si>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</si>
  <si>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</si>
  <si>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</si>
  <si>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</si>
  <si>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</si>
  <si>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</si>
  <si>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</si>
  <si>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</si>
  <si>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</si>
  <si>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</si>
  <si>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</si>
  <si>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</si>
  <si>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</si>
  <si>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</si>
  <si>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</si>
  <si>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</si>
  <si>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</si>
  <si>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kolor</t>
  </si>
  <si>
    <t>oryginał</t>
  </si>
  <si>
    <t>Toner do drukarki OKI B411 dn</t>
  </si>
  <si>
    <t xml:space="preserve">Toner do drukarki HP Laser Jet Pro 200 </t>
  </si>
  <si>
    <t>rodzaj</t>
  </si>
  <si>
    <t>07.</t>
  </si>
  <si>
    <t>08.=06*07</t>
  </si>
  <si>
    <t>09.</t>
  </si>
  <si>
    <t>10.=08+09</t>
  </si>
  <si>
    <t>Pinezki tablicowe</t>
  </si>
  <si>
    <t>200 szt./op</t>
  </si>
  <si>
    <t>Toner do kserokopiarki image RUNNER 2520</t>
  </si>
  <si>
    <t>Temperówka metalowa 400-1k/410 pojedyńcza</t>
  </si>
  <si>
    <t>Dziennik żywieniowy przedszkola A4</t>
  </si>
  <si>
    <t>20 kartek dwustronnie</t>
  </si>
  <si>
    <t>BIGO</t>
  </si>
  <si>
    <t>Tusz do pieczątek czerwony / czarny</t>
  </si>
  <si>
    <t xml:space="preserve">Zszywacz 20k 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</si>
  <si>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</si>
  <si>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</si>
  <si>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</si>
  <si>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</si>
  <si>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</si>
  <si>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35-40 dwuringowy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oklejony na zewnątrz folią polipropylenową, wewnątrz pokryty papierem, dwustronna wymienna etykieta na grzbiecie,wykonane z tektury o grubości 1,9 mm i gramaturze 1170 g/m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</si>
  <si>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(wykonane z utwardzonego kartonu z recyklingu o grubości 1,8 mm o gramaturze 1080 g/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, z mechanizmem dźwigniowym niklowanym,na grzbiecie otwór na palec pokryty metalem ułatwiający wyjmowanie segregatora z półki, na dolnych krawędziach metalowe niklowane okucia)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</si>
  <si>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</si>
  <si>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</si>
  <si>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</si>
  <si>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</si>
  <si>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</si>
  <si>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</si>
  <si>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1"/>
        <rFont val="Times New Roman"/>
        <family val="1"/>
        <charset val="238"/>
      </rPr>
      <t>Korektor szybkoschnący w płyni</t>
    </r>
    <r>
      <rPr>
        <sz val="11"/>
        <rFont val="Times New Roman"/>
        <family val="1"/>
        <charset val="238"/>
      </rPr>
      <t xml:space="preserve">e, </t>
    </r>
    <r>
      <rPr>
        <sz val="8"/>
        <rFont val="Times New Roman"/>
        <family val="1"/>
        <charset val="238"/>
      </rPr>
      <t xml:space="preserve">dobrze kryjący, nietoksyczny, do wszystkich rodzjów nawierzchni, z pędzelkiem 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</si>
  <si>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</si>
  <si>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mix kolorów gr.lini 2-5 mm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</si>
  <si>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</si>
  <si>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</si>
  <si>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</si>
  <si>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</si>
  <si>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</si>
  <si>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</si>
  <si>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</si>
  <si>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</si>
  <si>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</si>
  <si>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</si>
  <si>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t>Esselte</t>
  </si>
  <si>
    <t>kieltech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</si>
  <si>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</si>
  <si>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t xml:space="preserve">czarny 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</si>
  <si>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</si>
  <si>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</si>
  <si>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</si>
  <si>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t>stabilo      astra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</si>
  <si>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</si>
  <si>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</si>
  <si>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 xml:space="preserve">Klej w sztyfcie 35-40g, 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</si>
  <si>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t>Toner Laser Jet M 304 a</t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</si>
  <si>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</si>
  <si>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</si>
  <si>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</si>
  <si>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</si>
  <si>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</si>
  <si>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</si>
  <si>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</si>
  <si>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</si>
  <si>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</si>
  <si>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</si>
  <si>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</si>
  <si>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</si>
  <si>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</si>
  <si>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</si>
  <si>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Zespół Szkolno Przedszkolny w Rudziczce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</si>
  <si>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ekologiczny</t>
    </r>
  </si>
  <si>
    <t>Zespół szkolno Przedszkolny w Rudziczce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</si>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</sst>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9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26" fillId="2" borderId="1" xfId="0" applyFont="1" applyFill="1" applyBorder="1" applyAlignment="1">
      <alignment horizontal="center" vertical="center"/>
    </xf>
    <xf numFmtId="0" fontId="27" fillId="0" borderId="0" xfId="0" applyFont="1"/>
    <xf numFmtId="0" fontId="8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 applyAlignment="1">
      <alignment horizontal="right"/>
    </xf>
    <xf numFmtId="0" fontId="30" fillId="0" borderId="0" xfId="0" applyFont="1"/>
    <xf numFmtId="0" fontId="2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27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/>
    <xf numFmtId="2" fontId="31" fillId="0" borderId="1" xfId="0" applyNumberFormat="1" applyFont="1" applyBorder="1" applyAlignment="1">
      <alignment horizontal="center" vertical="center"/>
    </xf>
    <xf numFmtId="0" fontId="30" fillId="0" borderId="1" xfId="0" applyFont="1" applyBorder="1"/>
    <xf numFmtId="0" fontId="32" fillId="0" borderId="1" xfId="0" applyFont="1" applyBorder="1"/>
    <xf numFmtId="0" fontId="30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30" fillId="0" borderId="2" xfId="0" applyNumberFormat="1" applyFont="1" applyBorder="1"/>
    <xf numFmtId="0" fontId="30" fillId="4" borderId="0" xfId="0" applyFont="1" applyFill="1"/>
    <xf numFmtId="0" fontId="30" fillId="0" borderId="0" xfId="0" applyFont="1" applyAlignment="1">
      <alignment horizontal="right"/>
    </xf>
    <xf numFmtId="9" fontId="30" fillId="0" borderId="0" xfId="0" applyNumberFormat="1" applyFont="1"/>
    <xf numFmtId="0" fontId="8" fillId="0" borderId="0" xfId="0" applyFont="1" applyBorder="1"/>
    <xf numFmtId="2" fontId="8" fillId="0" borderId="1" xfId="0" applyNumberFormat="1" applyFont="1" applyBorder="1"/>
    <xf numFmtId="0" fontId="8" fillId="0" borderId="1" xfId="0" applyFont="1" applyBorder="1"/>
    <xf numFmtId="0" fontId="33" fillId="0" borderId="0" xfId="0" applyFont="1"/>
    <xf numFmtId="0" fontId="26" fillId="0" borderId="0" xfId="0" applyFont="1" applyAlignment="1">
      <alignment horizontal="right"/>
    </xf>
    <xf numFmtId="0" fontId="26" fillId="0" borderId="1" xfId="0" applyFont="1" applyBorder="1"/>
    <xf numFmtId="2" fontId="26" fillId="0" borderId="1" xfId="0" applyNumberFormat="1" applyFont="1" applyBorder="1"/>
    <xf numFmtId="0" fontId="1" fillId="0" borderId="1" xfId="0" applyFont="1" applyBorder="1"/>
    <xf numFmtId="0" fontId="3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5" fillId="0" borderId="0" xfId="0" applyFont="1"/>
    <xf numFmtId="0" fontId="1" fillId="0" borderId="0" xfId="0" applyFont="1" applyAlignment="1">
      <alignment horizontal="right"/>
    </xf>
    <xf numFmtId="2" fontId="3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58"/>
  <sheetViews>
    <sheetView zoomScaleNormal="100" workbookViewId="0">
      <selection activeCell="H8" sqref="H8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66" t="s">
        <v>131</v>
      </c>
      <c r="D2" s="72" t="s">
        <v>134</v>
      </c>
      <c r="H2" s="66"/>
    </row>
    <row r="3" spans="2:65" ht="18.75">
      <c r="B3" s="1"/>
      <c r="C3" s="66"/>
    </row>
    <row r="4" spans="2:65">
      <c r="C4" s="80" t="s">
        <v>120</v>
      </c>
      <c r="F4" s="82"/>
      <c r="G4" s="67"/>
    </row>
    <row r="5" spans="2:65">
      <c r="G5" s="67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55</v>
      </c>
      <c r="J6" s="5" t="s">
        <v>14</v>
      </c>
      <c r="K6" s="40"/>
      <c r="L6" s="5" t="s">
        <v>121</v>
      </c>
      <c r="M6" s="5" t="s">
        <v>126</v>
      </c>
      <c r="N6" s="39" t="s">
        <v>122</v>
      </c>
      <c r="O6" s="39" t="s">
        <v>128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46</v>
      </c>
      <c r="I7" s="7" t="s">
        <v>11</v>
      </c>
      <c r="J7" s="7" t="s">
        <v>57</v>
      </c>
      <c r="K7" s="41"/>
      <c r="L7" s="19" t="s">
        <v>123</v>
      </c>
      <c r="M7" s="19" t="s">
        <v>124</v>
      </c>
      <c r="N7" s="29" t="s">
        <v>125</v>
      </c>
      <c r="O7" s="29" t="s">
        <v>127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105" customHeight="1">
      <c r="B8" s="8" t="s">
        <v>5</v>
      </c>
      <c r="C8" s="53" t="s">
        <v>89</v>
      </c>
      <c r="D8" s="5"/>
      <c r="E8" s="3" t="s">
        <v>16</v>
      </c>
      <c r="F8" s="68">
        <f>(L8+N8)</f>
        <v>10</v>
      </c>
      <c r="G8" s="85"/>
      <c r="H8" s="87">
        <f>F8*G8</f>
        <v>0</v>
      </c>
      <c r="I8" s="88">
        <f>H8*23%</f>
        <v>0</v>
      </c>
      <c r="J8" s="88">
        <f>H8+I8</f>
        <v>0</v>
      </c>
      <c r="K8" s="40"/>
      <c r="L8" s="86">
        <v>5</v>
      </c>
      <c r="M8" s="86">
        <v>0</v>
      </c>
      <c r="N8" s="86">
        <v>5</v>
      </c>
      <c r="O8" s="86">
        <f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104.25" customHeight="1">
      <c r="B9" s="8" t="s">
        <v>6</v>
      </c>
      <c r="C9" s="53" t="s">
        <v>86</v>
      </c>
      <c r="D9" s="5"/>
      <c r="E9" s="3" t="s">
        <v>16</v>
      </c>
      <c r="F9" s="68">
        <f>(L9+N9)</f>
        <v>10</v>
      </c>
      <c r="G9" s="85"/>
      <c r="H9" s="87">
        <f>F9*G9</f>
        <v>0</v>
      </c>
      <c r="I9" s="88">
        <f>H9*23%</f>
        <v>0</v>
      </c>
      <c r="J9" s="88">
        <f>H9+I9</f>
        <v>0</v>
      </c>
      <c r="K9" s="40"/>
      <c r="L9" s="86">
        <v>5</v>
      </c>
      <c r="M9" s="86">
        <f t="shared" ref="M9:M26" si="0">L9*G9</f>
        <v>0</v>
      </c>
      <c r="N9" s="86">
        <v>5</v>
      </c>
      <c r="O9" s="86">
        <f t="shared" ref="O9:O26" si="1">N9*G9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58.5" customHeight="1">
      <c r="B10" s="8" t="s">
        <v>7</v>
      </c>
      <c r="C10" s="53" t="s">
        <v>87</v>
      </c>
      <c r="D10" s="5"/>
      <c r="E10" s="3" t="s">
        <v>16</v>
      </c>
      <c r="F10" s="68">
        <f>(L10+N10)</f>
        <v>2</v>
      </c>
      <c r="G10" s="89"/>
      <c r="H10" s="87">
        <f>F10*G10</f>
        <v>0</v>
      </c>
      <c r="I10" s="88">
        <f>H10*23%</f>
        <v>0</v>
      </c>
      <c r="J10" s="88">
        <f>H10+I10</f>
        <v>0</v>
      </c>
      <c r="K10" s="40"/>
      <c r="L10" s="86">
        <v>1</v>
      </c>
      <c r="M10" s="86">
        <f t="shared" si="0"/>
        <v>0</v>
      </c>
      <c r="N10" s="86">
        <v>1</v>
      </c>
      <c r="O10" s="86">
        <f t="shared" si="1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85.5" customHeight="1">
      <c r="B11" s="8" t="s">
        <v>8</v>
      </c>
      <c r="C11" s="53" t="s">
        <v>88</v>
      </c>
      <c r="D11" s="3"/>
      <c r="E11" s="3" t="s">
        <v>16</v>
      </c>
      <c r="F11" s="68">
        <f>(L11+N11)</f>
        <v>2</v>
      </c>
      <c r="G11" s="89"/>
      <c r="H11" s="87">
        <f>F11*G11</f>
        <v>0</v>
      </c>
      <c r="I11" s="90">
        <f>H11*23%</f>
        <v>0</v>
      </c>
      <c r="J11" s="90">
        <f>H11+I11</f>
        <v>0</v>
      </c>
      <c r="K11" s="40"/>
      <c r="L11" s="86">
        <v>1</v>
      </c>
      <c r="M11" s="86">
        <f t="shared" si="0"/>
        <v>0</v>
      </c>
      <c r="N11" s="86">
        <v>1</v>
      </c>
      <c r="O11" s="86">
        <f t="shared" si="1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7.5" customHeight="1">
      <c r="B12" s="15"/>
      <c r="C12" s="42"/>
      <c r="D12" s="17"/>
      <c r="E12" s="17"/>
      <c r="F12" s="83"/>
      <c r="G12" s="60"/>
      <c r="H12" s="17"/>
      <c r="I12" s="16"/>
      <c r="J12" s="16"/>
      <c r="K12" s="40"/>
      <c r="L12" s="17"/>
      <c r="M12" s="84"/>
      <c r="N12" s="17"/>
      <c r="O12" s="6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36" customHeight="1">
      <c r="B13" s="8"/>
      <c r="C13" s="54" t="s">
        <v>112</v>
      </c>
      <c r="D13" s="6" t="s">
        <v>108</v>
      </c>
      <c r="E13" s="3" t="s">
        <v>19</v>
      </c>
      <c r="F13" s="68">
        <f t="shared" ref="F13:F15" si="2">(L13+N13)</f>
        <v>2</v>
      </c>
      <c r="G13" s="89"/>
      <c r="H13" s="87">
        <f t="shared" ref="H13:H15" si="3">F13*G13</f>
        <v>0</v>
      </c>
      <c r="I13" s="88">
        <f t="shared" ref="I13:I15" si="4">H13*23%</f>
        <v>0</v>
      </c>
      <c r="J13" s="88">
        <f t="shared" ref="J13:J15" si="5">H13+I13</f>
        <v>0</v>
      </c>
      <c r="K13" s="40"/>
      <c r="L13" s="86">
        <v>1</v>
      </c>
      <c r="M13" s="86">
        <f t="shared" si="0"/>
        <v>0</v>
      </c>
      <c r="N13" s="86">
        <v>1</v>
      </c>
      <c r="O13" s="86">
        <f t="shared" si="1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48.75" customHeight="1">
      <c r="B14" s="8"/>
      <c r="C14" s="54" t="s">
        <v>113</v>
      </c>
      <c r="D14" s="8" t="s">
        <v>79</v>
      </c>
      <c r="E14" s="3" t="s">
        <v>16</v>
      </c>
      <c r="F14" s="68">
        <f t="shared" si="2"/>
        <v>100</v>
      </c>
      <c r="G14" s="85"/>
      <c r="H14" s="87">
        <f t="shared" si="3"/>
        <v>0</v>
      </c>
      <c r="I14" s="88">
        <f t="shared" si="4"/>
        <v>0</v>
      </c>
      <c r="J14" s="88">
        <f t="shared" si="5"/>
        <v>0</v>
      </c>
      <c r="K14" s="40"/>
      <c r="L14" s="86">
        <v>50</v>
      </c>
      <c r="M14" s="86">
        <f t="shared" si="0"/>
        <v>0</v>
      </c>
      <c r="N14" s="86">
        <v>50</v>
      </c>
      <c r="O14" s="86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59.25" customHeight="1">
      <c r="B15" s="8"/>
      <c r="C15" s="54" t="s">
        <v>114</v>
      </c>
      <c r="D15" s="3" t="s">
        <v>109</v>
      </c>
      <c r="E15" s="3" t="s">
        <v>16</v>
      </c>
      <c r="F15" s="68">
        <f t="shared" si="2"/>
        <v>10</v>
      </c>
      <c r="G15" s="89"/>
      <c r="H15" s="87">
        <f t="shared" si="3"/>
        <v>0</v>
      </c>
      <c r="I15" s="88">
        <f t="shared" si="4"/>
        <v>0</v>
      </c>
      <c r="J15" s="88">
        <f t="shared" si="5"/>
        <v>0</v>
      </c>
      <c r="K15" s="40"/>
      <c r="L15" s="86">
        <v>5</v>
      </c>
      <c r="M15" s="86">
        <f t="shared" si="0"/>
        <v>0</v>
      </c>
      <c r="N15" s="86">
        <v>5</v>
      </c>
      <c r="O15" s="86">
        <f t="shared" si="1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6.75" customHeight="1">
      <c r="B16" s="15"/>
      <c r="C16" s="43"/>
      <c r="D16" s="23"/>
      <c r="E16" s="24"/>
      <c r="F16" s="83"/>
      <c r="G16" s="61"/>
      <c r="H16" s="17"/>
      <c r="I16" s="16"/>
      <c r="J16" s="16"/>
      <c r="K16" s="40"/>
      <c r="L16" s="17"/>
      <c r="M16" s="84"/>
      <c r="N16" s="17"/>
      <c r="O16" s="6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18.75">
      <c r="B17" s="8"/>
      <c r="C17" s="47" t="s">
        <v>105</v>
      </c>
      <c r="D17" s="6"/>
      <c r="E17" s="3" t="s">
        <v>18</v>
      </c>
      <c r="F17" s="68">
        <f t="shared" ref="F17:F20" si="6">(L17+N17)</f>
        <v>2</v>
      </c>
      <c r="G17" s="85"/>
      <c r="H17" s="87">
        <f t="shared" ref="H17:H20" si="7">F17*G17</f>
        <v>0</v>
      </c>
      <c r="I17" s="88">
        <f t="shared" ref="I17:I20" si="8">H17*23%</f>
        <v>0</v>
      </c>
      <c r="J17" s="88">
        <f t="shared" ref="J17:J20" si="9">H17+I17</f>
        <v>0</v>
      </c>
      <c r="K17" s="40"/>
      <c r="L17" s="86">
        <v>1</v>
      </c>
      <c r="M17" s="86">
        <f t="shared" si="0"/>
        <v>0</v>
      </c>
      <c r="N17" s="86">
        <v>1</v>
      </c>
      <c r="O17" s="86">
        <f t="shared" si="1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18.75">
      <c r="B18" s="8"/>
      <c r="C18" s="47" t="s">
        <v>106</v>
      </c>
      <c r="D18" s="6"/>
      <c r="E18" s="3" t="s">
        <v>18</v>
      </c>
      <c r="F18" s="68">
        <f t="shared" si="6"/>
        <v>2</v>
      </c>
      <c r="G18" s="85"/>
      <c r="H18" s="87">
        <f t="shared" si="7"/>
        <v>0</v>
      </c>
      <c r="I18" s="88">
        <f t="shared" si="8"/>
        <v>0</v>
      </c>
      <c r="J18" s="88">
        <f t="shared" si="9"/>
        <v>0</v>
      </c>
      <c r="K18" s="40"/>
      <c r="L18" s="86">
        <v>1</v>
      </c>
      <c r="M18" s="86">
        <f t="shared" si="0"/>
        <v>0</v>
      </c>
      <c r="N18" s="86">
        <v>1</v>
      </c>
      <c r="O18" s="86">
        <f t="shared" si="1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18.75">
      <c r="B19" s="8"/>
      <c r="C19" s="47" t="s">
        <v>107</v>
      </c>
      <c r="D19" s="6"/>
      <c r="E19" s="3" t="s">
        <v>18</v>
      </c>
      <c r="F19" s="68">
        <f t="shared" si="6"/>
        <v>2</v>
      </c>
      <c r="G19" s="89"/>
      <c r="H19" s="87">
        <f t="shared" si="7"/>
        <v>0</v>
      </c>
      <c r="I19" s="88">
        <f t="shared" si="8"/>
        <v>0</v>
      </c>
      <c r="J19" s="88">
        <f t="shared" si="9"/>
        <v>0</v>
      </c>
      <c r="K19" s="40"/>
      <c r="L19" s="86">
        <v>1</v>
      </c>
      <c r="M19" s="86">
        <f t="shared" si="0"/>
        <v>0</v>
      </c>
      <c r="N19" s="86">
        <v>1</v>
      </c>
      <c r="O19" s="86">
        <f t="shared" si="1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15.75">
      <c r="B20" s="8"/>
      <c r="C20" s="91" t="s">
        <v>51</v>
      </c>
      <c r="D20" s="90"/>
      <c r="E20" s="92" t="s">
        <v>16</v>
      </c>
      <c r="F20" s="86">
        <f t="shared" si="6"/>
        <v>100</v>
      </c>
      <c r="G20" s="89"/>
      <c r="H20" s="87">
        <f t="shared" si="7"/>
        <v>0</v>
      </c>
      <c r="I20" s="88">
        <f t="shared" si="8"/>
        <v>0</v>
      </c>
      <c r="J20" s="88">
        <f t="shared" si="9"/>
        <v>0</v>
      </c>
      <c r="K20" s="40"/>
      <c r="L20" s="86">
        <v>50</v>
      </c>
      <c r="M20" s="86">
        <f t="shared" si="0"/>
        <v>0</v>
      </c>
      <c r="N20" s="86">
        <v>50</v>
      </c>
      <c r="O20" s="86">
        <f t="shared" si="1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7.5" customHeight="1">
      <c r="B21" s="15"/>
      <c r="C21" s="44"/>
      <c r="D21" s="16"/>
      <c r="E21" s="17"/>
      <c r="F21" s="83"/>
      <c r="G21" s="60"/>
      <c r="H21" s="17"/>
      <c r="I21" s="16"/>
      <c r="J21" s="16"/>
      <c r="K21" s="40"/>
      <c r="L21" s="17"/>
      <c r="M21" s="84"/>
      <c r="N21" s="17"/>
      <c r="O21" s="6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18.75">
      <c r="B22" s="8"/>
      <c r="C22" s="51" t="s">
        <v>104</v>
      </c>
      <c r="D22" s="6"/>
      <c r="E22" s="3" t="s">
        <v>20</v>
      </c>
      <c r="F22" s="68">
        <f>(L22+N22)</f>
        <v>2</v>
      </c>
      <c r="G22" s="85"/>
      <c r="H22" s="87">
        <f t="shared" ref="H22" si="10">F22*G22</f>
        <v>0</v>
      </c>
      <c r="I22" s="88">
        <f t="shared" ref="I22" si="11">H22*23%</f>
        <v>0</v>
      </c>
      <c r="J22" s="88">
        <f t="shared" ref="J22" si="12">H22+I22</f>
        <v>0</v>
      </c>
      <c r="K22" s="40"/>
      <c r="L22" s="86">
        <v>1</v>
      </c>
      <c r="M22" s="86">
        <f t="shared" si="0"/>
        <v>0</v>
      </c>
      <c r="N22" s="86">
        <v>1</v>
      </c>
      <c r="O22" s="86">
        <f t="shared" si="1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6.75" customHeight="1">
      <c r="B23" s="15"/>
      <c r="C23" s="44"/>
      <c r="D23" s="16"/>
      <c r="E23" s="17"/>
      <c r="F23" s="83"/>
      <c r="G23" s="60"/>
      <c r="H23" s="17"/>
      <c r="I23" s="16"/>
      <c r="J23" s="16"/>
      <c r="K23" s="40"/>
      <c r="L23" s="17"/>
      <c r="M23" s="84"/>
      <c r="N23" s="17"/>
      <c r="O23" s="6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25.5">
      <c r="B24" s="6"/>
      <c r="C24" s="47" t="s">
        <v>77</v>
      </c>
      <c r="D24" s="8"/>
      <c r="E24" s="5" t="s">
        <v>78</v>
      </c>
      <c r="F24" s="68">
        <f t="shared" ref="F24" si="13">(L24+N24)</f>
        <v>10</v>
      </c>
      <c r="G24" s="89"/>
      <c r="H24" s="87">
        <f t="shared" ref="H24" si="14">F24*G24</f>
        <v>0</v>
      </c>
      <c r="I24" s="88">
        <f t="shared" ref="I24:I49" si="15">H24*23%</f>
        <v>0</v>
      </c>
      <c r="J24" s="88">
        <f t="shared" ref="J24:J48" si="16">H24+I24</f>
        <v>0</v>
      </c>
      <c r="K24" s="40"/>
      <c r="L24" s="86">
        <v>5</v>
      </c>
      <c r="M24" s="86">
        <f t="shared" si="0"/>
        <v>0</v>
      </c>
      <c r="N24" s="86">
        <v>5</v>
      </c>
      <c r="O24" s="86">
        <f t="shared" si="1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6" customHeight="1">
      <c r="B25" s="16"/>
      <c r="C25" s="44"/>
      <c r="D25" s="17"/>
      <c r="E25" s="17"/>
      <c r="F25" s="83"/>
      <c r="G25" s="60"/>
      <c r="H25" s="17"/>
      <c r="I25" s="30"/>
      <c r="J25" s="30"/>
      <c r="K25" s="40"/>
      <c r="L25" s="17"/>
      <c r="M25" s="84"/>
      <c r="N25" s="17"/>
      <c r="O25" s="6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18.75">
      <c r="B26" s="6"/>
      <c r="C26" s="51" t="s">
        <v>103</v>
      </c>
      <c r="D26" s="3"/>
      <c r="E26" s="3" t="s">
        <v>23</v>
      </c>
      <c r="F26" s="68">
        <f t="shared" ref="F26" si="17">(L26+N26)</f>
        <v>2</v>
      </c>
      <c r="G26" s="85"/>
      <c r="H26" s="87">
        <f t="shared" ref="H26" si="18">F26*G26</f>
        <v>0</v>
      </c>
      <c r="I26" s="88">
        <f t="shared" si="15"/>
        <v>0</v>
      </c>
      <c r="J26" s="88">
        <f t="shared" si="16"/>
        <v>0</v>
      </c>
      <c r="K26" s="40"/>
      <c r="L26" s="86">
        <v>1</v>
      </c>
      <c r="M26" s="85">
        <f t="shared" si="0"/>
        <v>0</v>
      </c>
      <c r="N26" s="86">
        <v>1</v>
      </c>
      <c r="O26" s="86">
        <f t="shared" si="1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6.75" customHeight="1">
      <c r="B27" s="16"/>
      <c r="C27" s="44"/>
      <c r="D27" s="17"/>
      <c r="E27" s="17"/>
      <c r="F27" s="83"/>
      <c r="G27" s="60"/>
      <c r="H27" s="17"/>
      <c r="I27" s="30"/>
      <c r="J27" s="30"/>
      <c r="K27" s="40"/>
      <c r="L27" s="17"/>
      <c r="M27" s="84"/>
      <c r="N27" s="17"/>
      <c r="O27" s="6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26.25">
      <c r="B28" s="6"/>
      <c r="C28" s="52" t="s">
        <v>102</v>
      </c>
      <c r="D28" s="3"/>
      <c r="E28" s="5" t="s">
        <v>16</v>
      </c>
      <c r="F28" s="68">
        <f t="shared" ref="F28:F30" si="19">(L28+N28)</f>
        <v>20</v>
      </c>
      <c r="G28" s="85"/>
      <c r="H28" s="87">
        <f t="shared" ref="H28:H30" si="20">F28*G28</f>
        <v>0</v>
      </c>
      <c r="I28" s="88">
        <f t="shared" si="15"/>
        <v>0</v>
      </c>
      <c r="J28" s="88">
        <f t="shared" si="16"/>
        <v>0</v>
      </c>
      <c r="K28" s="40"/>
      <c r="L28" s="86">
        <v>10</v>
      </c>
      <c r="M28" s="86">
        <f t="shared" ref="M28:M56" si="21">L28*G28</f>
        <v>0</v>
      </c>
      <c r="N28" s="86">
        <v>10</v>
      </c>
      <c r="O28" s="86">
        <f t="shared" ref="O28:O56" si="22">N28*G28</f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18.75">
      <c r="B29" s="6"/>
      <c r="C29" s="59" t="s">
        <v>100</v>
      </c>
      <c r="D29" s="8"/>
      <c r="E29" s="3" t="s">
        <v>16</v>
      </c>
      <c r="F29" s="68">
        <f t="shared" si="19"/>
        <v>20</v>
      </c>
      <c r="G29" s="85"/>
      <c r="H29" s="87">
        <f t="shared" si="20"/>
        <v>0</v>
      </c>
      <c r="I29" s="88">
        <f t="shared" si="15"/>
        <v>0</v>
      </c>
      <c r="J29" s="88">
        <f t="shared" si="16"/>
        <v>0</v>
      </c>
      <c r="K29" s="40"/>
      <c r="L29" s="86">
        <v>10</v>
      </c>
      <c r="M29" s="86">
        <f t="shared" si="21"/>
        <v>0</v>
      </c>
      <c r="N29" s="86">
        <v>10</v>
      </c>
      <c r="O29" s="86">
        <f t="shared" si="22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18.75">
      <c r="B30" s="6"/>
      <c r="C30" s="59" t="s">
        <v>101</v>
      </c>
      <c r="D30" s="8"/>
      <c r="E30" s="3" t="s">
        <v>16</v>
      </c>
      <c r="F30" s="68">
        <f t="shared" si="19"/>
        <v>20</v>
      </c>
      <c r="G30" s="89"/>
      <c r="H30" s="93">
        <f t="shared" si="20"/>
        <v>0</v>
      </c>
      <c r="I30" s="88">
        <f t="shared" si="15"/>
        <v>0</v>
      </c>
      <c r="J30" s="88">
        <f t="shared" si="16"/>
        <v>0</v>
      </c>
      <c r="K30" s="40"/>
      <c r="L30" s="86">
        <v>10</v>
      </c>
      <c r="M30" s="86">
        <f t="shared" si="21"/>
        <v>0</v>
      </c>
      <c r="N30" s="86">
        <v>10</v>
      </c>
      <c r="O30" s="86">
        <f t="shared" si="22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7.5" customHeight="1">
      <c r="B31" s="16"/>
      <c r="C31" s="45"/>
      <c r="D31" s="27"/>
      <c r="E31" s="17"/>
      <c r="F31" s="83"/>
      <c r="G31" s="62"/>
      <c r="H31" s="16"/>
      <c r="I31" s="30"/>
      <c r="J31" s="30"/>
      <c r="K31" s="40"/>
      <c r="L31" s="17"/>
      <c r="M31" s="84"/>
      <c r="N31" s="17"/>
      <c r="O31" s="6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21" customHeight="1">
      <c r="B32" s="6"/>
      <c r="C32" s="49" t="s">
        <v>99</v>
      </c>
      <c r="D32" s="13" t="s">
        <v>115</v>
      </c>
      <c r="E32" s="3" t="s">
        <v>16</v>
      </c>
      <c r="F32" s="68">
        <f t="shared" ref="F32:F39" si="23">(L32+N32)</f>
        <v>4</v>
      </c>
      <c r="G32" s="89"/>
      <c r="H32" s="87">
        <f t="shared" ref="H32:H39" si="24">F32*G32</f>
        <v>0</v>
      </c>
      <c r="I32" s="88">
        <f t="shared" si="15"/>
        <v>0</v>
      </c>
      <c r="J32" s="88">
        <f t="shared" si="16"/>
        <v>0</v>
      </c>
      <c r="K32" s="40"/>
      <c r="L32" s="86">
        <v>2</v>
      </c>
      <c r="M32" s="86">
        <f t="shared" si="21"/>
        <v>0</v>
      </c>
      <c r="N32" s="86">
        <v>2</v>
      </c>
      <c r="O32" s="86">
        <f t="shared" si="22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28.5" customHeight="1">
      <c r="B33" s="6"/>
      <c r="C33" s="54" t="s">
        <v>76</v>
      </c>
      <c r="D33" s="8"/>
      <c r="E33" s="3" t="s">
        <v>16</v>
      </c>
      <c r="F33" s="68">
        <f t="shared" si="23"/>
        <v>2</v>
      </c>
      <c r="G33" s="89"/>
      <c r="H33" s="87">
        <f t="shared" si="24"/>
        <v>0</v>
      </c>
      <c r="I33" s="88">
        <f t="shared" si="15"/>
        <v>0</v>
      </c>
      <c r="J33" s="88">
        <f t="shared" si="16"/>
        <v>0</v>
      </c>
      <c r="K33" s="40"/>
      <c r="L33" s="86">
        <v>1</v>
      </c>
      <c r="M33" s="86">
        <f t="shared" si="21"/>
        <v>0</v>
      </c>
      <c r="N33" s="86">
        <v>1</v>
      </c>
      <c r="O33" s="86">
        <f t="shared" si="22"/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33.75">
      <c r="B34" s="6"/>
      <c r="C34" s="48" t="s">
        <v>96</v>
      </c>
      <c r="D34" s="74" t="s">
        <v>31</v>
      </c>
      <c r="E34" s="14" t="s">
        <v>32</v>
      </c>
      <c r="F34" s="68">
        <f t="shared" si="23"/>
        <v>2</v>
      </c>
      <c r="G34" s="89"/>
      <c r="H34" s="87">
        <f t="shared" si="24"/>
        <v>0</v>
      </c>
      <c r="I34" s="88">
        <f t="shared" si="15"/>
        <v>0</v>
      </c>
      <c r="J34" s="88">
        <f t="shared" si="16"/>
        <v>0</v>
      </c>
      <c r="K34" s="40"/>
      <c r="L34" s="86">
        <v>1</v>
      </c>
      <c r="M34" s="86">
        <f t="shared" si="21"/>
        <v>0</v>
      </c>
      <c r="N34" s="86">
        <v>1</v>
      </c>
      <c r="O34" s="86">
        <f t="shared" si="22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26.25">
      <c r="B35" s="6"/>
      <c r="C35" s="52" t="s">
        <v>97</v>
      </c>
      <c r="D35" s="6"/>
      <c r="E35" s="3" t="s">
        <v>16</v>
      </c>
      <c r="F35" s="68">
        <f t="shared" si="23"/>
        <v>2</v>
      </c>
      <c r="G35" s="85"/>
      <c r="H35" s="87">
        <f t="shared" si="24"/>
        <v>0</v>
      </c>
      <c r="I35" s="88">
        <f t="shared" si="15"/>
        <v>0</v>
      </c>
      <c r="J35" s="88">
        <f t="shared" si="16"/>
        <v>0</v>
      </c>
      <c r="K35" s="40"/>
      <c r="L35" s="86">
        <v>1</v>
      </c>
      <c r="M35" s="86">
        <f t="shared" si="21"/>
        <v>0</v>
      </c>
      <c r="N35" s="86">
        <v>1</v>
      </c>
      <c r="O35" s="86">
        <f t="shared" si="22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27" customHeight="1">
      <c r="B36" s="6"/>
      <c r="C36" s="52" t="s">
        <v>98</v>
      </c>
      <c r="D36" s="3"/>
      <c r="E36" s="3" t="s">
        <v>26</v>
      </c>
      <c r="F36" s="68">
        <f t="shared" si="23"/>
        <v>2</v>
      </c>
      <c r="G36" s="94"/>
      <c r="H36" s="87">
        <f t="shared" si="24"/>
        <v>0</v>
      </c>
      <c r="I36" s="88">
        <f t="shared" si="15"/>
        <v>0</v>
      </c>
      <c r="J36" s="88">
        <f t="shared" si="16"/>
        <v>0</v>
      </c>
      <c r="K36" s="40"/>
      <c r="L36" s="86">
        <v>1</v>
      </c>
      <c r="M36" s="86">
        <f t="shared" si="21"/>
        <v>0</v>
      </c>
      <c r="N36" s="86">
        <v>1</v>
      </c>
      <c r="O36" s="86">
        <f t="shared" si="22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39.75" customHeight="1">
      <c r="B37" s="6"/>
      <c r="C37" s="57" t="s">
        <v>91</v>
      </c>
      <c r="D37" s="3" t="s">
        <v>24</v>
      </c>
      <c r="E37" s="3" t="s">
        <v>25</v>
      </c>
      <c r="F37" s="68">
        <f t="shared" si="23"/>
        <v>2</v>
      </c>
      <c r="G37" s="95"/>
      <c r="H37" s="87">
        <f t="shared" si="24"/>
        <v>0</v>
      </c>
      <c r="I37" s="88">
        <f t="shared" si="15"/>
        <v>0</v>
      </c>
      <c r="J37" s="88">
        <f t="shared" si="16"/>
        <v>0</v>
      </c>
      <c r="K37" s="40"/>
      <c r="L37" s="86">
        <v>1</v>
      </c>
      <c r="M37" s="86">
        <f t="shared" si="21"/>
        <v>0</v>
      </c>
      <c r="N37" s="86">
        <v>1</v>
      </c>
      <c r="O37" s="86">
        <f t="shared" si="22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48" customHeight="1">
      <c r="B38" s="6"/>
      <c r="C38" s="48" t="s">
        <v>92</v>
      </c>
      <c r="D38" s="10" t="s">
        <v>27</v>
      </c>
      <c r="E38" s="3" t="s">
        <v>16</v>
      </c>
      <c r="F38" s="68">
        <f t="shared" si="23"/>
        <v>2</v>
      </c>
      <c r="G38" s="95"/>
      <c r="H38" s="87">
        <f t="shared" si="24"/>
        <v>0</v>
      </c>
      <c r="I38" s="88">
        <f t="shared" si="15"/>
        <v>0</v>
      </c>
      <c r="J38" s="88">
        <f t="shared" si="16"/>
        <v>0</v>
      </c>
      <c r="K38" s="40"/>
      <c r="L38" s="86">
        <v>1</v>
      </c>
      <c r="M38" s="86">
        <f t="shared" si="21"/>
        <v>0</v>
      </c>
      <c r="N38" s="86">
        <v>1</v>
      </c>
      <c r="O38" s="86">
        <f t="shared" si="22"/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 ht="49.5" customHeight="1">
      <c r="B39" s="6"/>
      <c r="C39" s="48" t="s">
        <v>93</v>
      </c>
      <c r="D39" s="10" t="s">
        <v>28</v>
      </c>
      <c r="E39" s="3" t="s">
        <v>16</v>
      </c>
      <c r="F39" s="68">
        <f t="shared" si="23"/>
        <v>50</v>
      </c>
      <c r="G39" s="95"/>
      <c r="H39" s="87">
        <f t="shared" si="24"/>
        <v>0</v>
      </c>
      <c r="I39" s="88">
        <f t="shared" si="15"/>
        <v>0</v>
      </c>
      <c r="J39" s="88">
        <f t="shared" si="16"/>
        <v>0</v>
      </c>
      <c r="K39" s="40"/>
      <c r="L39" s="86">
        <v>25</v>
      </c>
      <c r="M39" s="86">
        <f t="shared" si="21"/>
        <v>0</v>
      </c>
      <c r="N39" s="86">
        <v>25</v>
      </c>
      <c r="O39" s="86">
        <f t="shared" si="22"/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 ht="6" customHeight="1">
      <c r="B40" s="16"/>
      <c r="C40" s="58"/>
      <c r="D40" s="17"/>
      <c r="E40" s="18"/>
      <c r="F40" s="83"/>
      <c r="G40" s="64"/>
      <c r="H40" s="16"/>
      <c r="I40" s="30"/>
      <c r="J40" s="30"/>
      <c r="K40" s="40"/>
      <c r="L40" s="17"/>
      <c r="M40" s="84"/>
      <c r="N40" s="17"/>
      <c r="O40" s="6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 ht="18.75">
      <c r="B41" s="6"/>
      <c r="C41" s="55" t="s">
        <v>94</v>
      </c>
      <c r="D41" s="11" t="s">
        <v>29</v>
      </c>
      <c r="E41" s="19" t="s">
        <v>16</v>
      </c>
      <c r="F41" s="68">
        <f>(L41+N41)</f>
        <v>2</v>
      </c>
      <c r="G41" s="95"/>
      <c r="H41" s="87">
        <f t="shared" ref="H41:H42" si="25">F41*G41</f>
        <v>0</v>
      </c>
      <c r="I41" s="88">
        <f t="shared" si="15"/>
        <v>0</v>
      </c>
      <c r="J41" s="88">
        <f t="shared" si="16"/>
        <v>0</v>
      </c>
      <c r="K41" s="40"/>
      <c r="L41" s="86">
        <v>1</v>
      </c>
      <c r="M41" s="86">
        <f t="shared" si="21"/>
        <v>0</v>
      </c>
      <c r="N41" s="86">
        <v>1</v>
      </c>
      <c r="O41" s="86">
        <f t="shared" si="22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 ht="38.25">
      <c r="B42" s="6"/>
      <c r="C42" s="48" t="s">
        <v>95</v>
      </c>
      <c r="D42" s="13"/>
      <c r="E42" s="19" t="s">
        <v>30</v>
      </c>
      <c r="F42" s="68">
        <f>(L42+N42)</f>
        <v>2</v>
      </c>
      <c r="G42" s="89"/>
      <c r="H42" s="87">
        <f t="shared" si="25"/>
        <v>0</v>
      </c>
      <c r="I42" s="88">
        <f t="shared" si="15"/>
        <v>0</v>
      </c>
      <c r="J42" s="88">
        <f t="shared" si="16"/>
        <v>0</v>
      </c>
      <c r="K42" s="40"/>
      <c r="L42" s="86">
        <v>1</v>
      </c>
      <c r="M42" s="86">
        <f t="shared" si="21"/>
        <v>0</v>
      </c>
      <c r="N42" s="86">
        <v>1</v>
      </c>
      <c r="O42" s="86">
        <f t="shared" si="22"/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 ht="6.75" customHeight="1">
      <c r="B43" s="16"/>
      <c r="C43" s="46"/>
      <c r="D43" s="23"/>
      <c r="E43" s="28"/>
      <c r="F43" s="83"/>
      <c r="G43" s="61"/>
      <c r="H43" s="16"/>
      <c r="I43" s="30"/>
      <c r="J43" s="30"/>
      <c r="K43" s="40"/>
      <c r="L43" s="17"/>
      <c r="M43" s="84"/>
      <c r="N43" s="17"/>
      <c r="O43" s="6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65" ht="18.75">
      <c r="B44" s="6"/>
      <c r="C44" s="21" t="s">
        <v>33</v>
      </c>
      <c r="D44" s="29" t="s">
        <v>34</v>
      </c>
      <c r="E44" s="22" t="s">
        <v>36</v>
      </c>
      <c r="F44" s="68">
        <f t="shared" ref="F44:F51" si="26">(L44+N44)</f>
        <v>2</v>
      </c>
      <c r="G44" s="95"/>
      <c r="H44" s="87">
        <f t="shared" ref="H44:H51" si="27">F44*G44</f>
        <v>0</v>
      </c>
      <c r="I44" s="88">
        <f t="shared" si="15"/>
        <v>0</v>
      </c>
      <c r="J44" s="88">
        <f t="shared" si="16"/>
        <v>0</v>
      </c>
      <c r="K44" s="40"/>
      <c r="L44" s="86">
        <v>1</v>
      </c>
      <c r="M44" s="86">
        <f t="shared" si="21"/>
        <v>0</v>
      </c>
      <c r="N44" s="86">
        <v>1</v>
      </c>
      <c r="O44" s="86">
        <f t="shared" si="22"/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 ht="18.75">
      <c r="B45" s="6"/>
      <c r="C45" s="47" t="s">
        <v>81</v>
      </c>
      <c r="D45" s="8" t="s">
        <v>35</v>
      </c>
      <c r="E45" s="3" t="s">
        <v>16</v>
      </c>
      <c r="F45" s="68">
        <f t="shared" si="26"/>
        <v>2</v>
      </c>
      <c r="G45" s="95"/>
      <c r="H45" s="87">
        <f>F45*G45</f>
        <v>0</v>
      </c>
      <c r="I45" s="88">
        <f t="shared" si="15"/>
        <v>0</v>
      </c>
      <c r="J45" s="88">
        <f t="shared" si="16"/>
        <v>0</v>
      </c>
      <c r="K45" s="40"/>
      <c r="L45" s="86">
        <v>1</v>
      </c>
      <c r="M45" s="86">
        <f t="shared" si="21"/>
        <v>0</v>
      </c>
      <c r="N45" s="86">
        <v>1</v>
      </c>
      <c r="O45" s="86">
        <f t="shared" si="22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 ht="18.75">
      <c r="B46" s="6"/>
      <c r="C46" s="47" t="s">
        <v>38</v>
      </c>
      <c r="D46" s="8" t="s">
        <v>35</v>
      </c>
      <c r="E46" s="3" t="s">
        <v>16</v>
      </c>
      <c r="F46" s="68">
        <f t="shared" si="26"/>
        <v>1</v>
      </c>
      <c r="G46" s="95"/>
      <c r="H46" s="87">
        <f t="shared" si="27"/>
        <v>0</v>
      </c>
      <c r="I46" s="88">
        <f t="shared" si="15"/>
        <v>0</v>
      </c>
      <c r="J46" s="88">
        <f t="shared" si="16"/>
        <v>0</v>
      </c>
      <c r="K46" s="40"/>
      <c r="L46" s="86">
        <v>1</v>
      </c>
      <c r="M46" s="86">
        <f t="shared" si="21"/>
        <v>0</v>
      </c>
      <c r="N46" s="86">
        <v>0</v>
      </c>
      <c r="O46" s="86">
        <f t="shared" si="22"/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 ht="18.75">
      <c r="B47" s="6"/>
      <c r="C47" s="47" t="s">
        <v>37</v>
      </c>
      <c r="D47" s="6"/>
      <c r="E47" s="3" t="s">
        <v>16</v>
      </c>
      <c r="F47" s="68">
        <f t="shared" si="26"/>
        <v>1</v>
      </c>
      <c r="G47" s="95"/>
      <c r="H47" s="87">
        <f t="shared" si="27"/>
        <v>0</v>
      </c>
      <c r="I47" s="88">
        <f t="shared" si="15"/>
        <v>0</v>
      </c>
      <c r="J47" s="88">
        <f t="shared" si="16"/>
        <v>0</v>
      </c>
      <c r="K47" s="40"/>
      <c r="L47" s="86">
        <v>1</v>
      </c>
      <c r="M47" s="86">
        <f t="shared" si="21"/>
        <v>0</v>
      </c>
      <c r="N47" s="86">
        <v>0</v>
      </c>
      <c r="O47" s="86">
        <f t="shared" si="22"/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 ht="24.75">
      <c r="B48" s="6"/>
      <c r="C48" s="48" t="s">
        <v>82</v>
      </c>
      <c r="D48" s="6" t="s">
        <v>34</v>
      </c>
      <c r="E48" s="3" t="s">
        <v>39</v>
      </c>
      <c r="F48" s="68">
        <f t="shared" si="26"/>
        <v>2</v>
      </c>
      <c r="G48" s="85"/>
      <c r="H48" s="87">
        <f t="shared" si="27"/>
        <v>0</v>
      </c>
      <c r="I48" s="88">
        <f t="shared" si="15"/>
        <v>0</v>
      </c>
      <c r="J48" s="88">
        <f t="shared" si="16"/>
        <v>0</v>
      </c>
      <c r="K48" s="40"/>
      <c r="L48" s="86">
        <v>1</v>
      </c>
      <c r="M48" s="86">
        <f t="shared" si="21"/>
        <v>0</v>
      </c>
      <c r="N48" s="86">
        <v>1</v>
      </c>
      <c r="O48" s="86">
        <f t="shared" si="22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 ht="18.75">
      <c r="B49" s="6"/>
      <c r="C49" s="21" t="s">
        <v>40</v>
      </c>
      <c r="D49" s="12" t="s">
        <v>22</v>
      </c>
      <c r="E49" s="11" t="s">
        <v>18</v>
      </c>
      <c r="F49" s="68">
        <f t="shared" si="26"/>
        <v>2</v>
      </c>
      <c r="G49" s="95"/>
      <c r="H49" s="87">
        <f t="shared" si="27"/>
        <v>0</v>
      </c>
      <c r="I49" s="88">
        <f t="shared" si="15"/>
        <v>0</v>
      </c>
      <c r="J49" s="88">
        <f t="shared" ref="J49:J64" si="28">H49+I49</f>
        <v>0</v>
      </c>
      <c r="K49" s="40"/>
      <c r="L49" s="86">
        <v>1</v>
      </c>
      <c r="M49" s="86">
        <f t="shared" si="21"/>
        <v>0</v>
      </c>
      <c r="N49" s="86">
        <v>1</v>
      </c>
      <c r="O49" s="86">
        <f t="shared" si="22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 ht="18.75">
      <c r="B50" s="6"/>
      <c r="C50" s="21" t="s">
        <v>41</v>
      </c>
      <c r="D50" s="12" t="s">
        <v>22</v>
      </c>
      <c r="E50" s="11" t="s">
        <v>42</v>
      </c>
      <c r="F50" s="68">
        <f t="shared" si="26"/>
        <v>2</v>
      </c>
      <c r="G50" s="95"/>
      <c r="H50" s="87">
        <f t="shared" si="27"/>
        <v>0</v>
      </c>
      <c r="I50" s="88">
        <f t="shared" ref="I50:I64" si="29">H50*23%</f>
        <v>0</v>
      </c>
      <c r="J50" s="88">
        <f t="shared" si="28"/>
        <v>0</v>
      </c>
      <c r="K50" s="40"/>
      <c r="L50" s="86">
        <v>1</v>
      </c>
      <c r="M50" s="86">
        <f t="shared" si="21"/>
        <v>0</v>
      </c>
      <c r="N50" s="86">
        <v>1</v>
      </c>
      <c r="O50" s="86">
        <f t="shared" si="22"/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2:65" ht="18.75">
      <c r="B51" s="6"/>
      <c r="C51" s="21" t="s">
        <v>73</v>
      </c>
      <c r="D51" s="12" t="s">
        <v>34</v>
      </c>
      <c r="E51" s="11" t="s">
        <v>74</v>
      </c>
      <c r="F51" s="68">
        <f t="shared" si="26"/>
        <v>1</v>
      </c>
      <c r="G51" s="95"/>
      <c r="H51" s="87">
        <f t="shared" si="27"/>
        <v>0</v>
      </c>
      <c r="I51" s="88">
        <f t="shared" si="29"/>
        <v>0</v>
      </c>
      <c r="J51" s="88">
        <f t="shared" si="28"/>
        <v>0</v>
      </c>
      <c r="K51" s="40"/>
      <c r="L51" s="86">
        <v>1</v>
      </c>
      <c r="M51" s="86">
        <f t="shared" si="21"/>
        <v>0</v>
      </c>
      <c r="N51" s="86">
        <v>0</v>
      </c>
      <c r="O51" s="86">
        <f t="shared" si="22"/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 ht="9" customHeight="1">
      <c r="B52" s="16"/>
      <c r="C52" s="50"/>
      <c r="D52" s="16"/>
      <c r="E52" s="16"/>
      <c r="F52" s="83"/>
      <c r="G52" s="63"/>
      <c r="H52" s="15"/>
      <c r="I52" s="30"/>
      <c r="J52" s="30"/>
      <c r="K52" s="40"/>
      <c r="L52" s="17"/>
      <c r="M52" s="84"/>
      <c r="N52" s="17"/>
      <c r="O52" s="6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 ht="18.75">
      <c r="B53" s="6"/>
      <c r="C53" s="51" t="s">
        <v>83</v>
      </c>
      <c r="D53" s="6"/>
      <c r="E53" s="8" t="s">
        <v>16</v>
      </c>
      <c r="F53" s="68">
        <f>(L53+N53)</f>
        <v>2</v>
      </c>
      <c r="G53" s="95"/>
      <c r="H53" s="87">
        <f t="shared" ref="H53" si="30">F53*G53</f>
        <v>0</v>
      </c>
      <c r="I53" s="88">
        <f t="shared" si="29"/>
        <v>0</v>
      </c>
      <c r="J53" s="88">
        <f t="shared" si="28"/>
        <v>0</v>
      </c>
      <c r="K53" s="40"/>
      <c r="L53" s="86">
        <v>1</v>
      </c>
      <c r="M53" s="86">
        <f t="shared" si="21"/>
        <v>0</v>
      </c>
      <c r="N53" s="86">
        <v>1</v>
      </c>
      <c r="O53" s="86">
        <f t="shared" si="22"/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 ht="9.75" customHeight="1">
      <c r="B54" s="16"/>
      <c r="C54" s="44"/>
      <c r="D54" s="16"/>
      <c r="E54" s="16"/>
      <c r="F54" s="83"/>
      <c r="G54" s="44"/>
      <c r="H54" s="17"/>
      <c r="I54" s="30"/>
      <c r="J54" s="30"/>
      <c r="K54" s="40"/>
      <c r="L54" s="17"/>
      <c r="M54" s="84"/>
      <c r="N54" s="17"/>
      <c r="O54" s="6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 ht="36">
      <c r="B55" s="6"/>
      <c r="C55" s="52" t="s">
        <v>118</v>
      </c>
      <c r="D55" s="3" t="s">
        <v>52</v>
      </c>
      <c r="E55" s="3" t="s">
        <v>16</v>
      </c>
      <c r="F55" s="68">
        <f t="shared" ref="F55:F57" si="31">(L55+N55)</f>
        <v>2</v>
      </c>
      <c r="G55" s="85"/>
      <c r="H55" s="87">
        <f t="shared" ref="H55:H57" si="32">F55*G55</f>
        <v>0</v>
      </c>
      <c r="I55" s="88">
        <f t="shared" si="29"/>
        <v>0</v>
      </c>
      <c r="J55" s="88">
        <f t="shared" si="28"/>
        <v>0</v>
      </c>
      <c r="K55" s="40"/>
      <c r="L55" s="86">
        <v>1</v>
      </c>
      <c r="M55" s="86">
        <f t="shared" si="21"/>
        <v>0</v>
      </c>
      <c r="N55" s="86">
        <v>1</v>
      </c>
      <c r="O55" s="86">
        <f t="shared" si="22"/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 ht="18.75">
      <c r="B56" s="6"/>
      <c r="C56" s="47" t="s">
        <v>116</v>
      </c>
      <c r="D56" s="3"/>
      <c r="E56" s="3" t="s">
        <v>16</v>
      </c>
      <c r="F56" s="68">
        <f t="shared" si="31"/>
        <v>2</v>
      </c>
      <c r="G56" s="85"/>
      <c r="H56" s="87">
        <f t="shared" si="32"/>
        <v>0</v>
      </c>
      <c r="I56" s="88">
        <f t="shared" si="29"/>
        <v>0</v>
      </c>
      <c r="J56" s="88">
        <f t="shared" si="28"/>
        <v>0</v>
      </c>
      <c r="K56" s="40"/>
      <c r="L56" s="86">
        <v>1</v>
      </c>
      <c r="M56" s="86">
        <f t="shared" si="21"/>
        <v>0</v>
      </c>
      <c r="N56" s="86">
        <v>1</v>
      </c>
      <c r="O56" s="86">
        <f t="shared" si="22"/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 ht="18.75">
      <c r="B57" s="6"/>
      <c r="C57" s="47" t="s">
        <v>44</v>
      </c>
      <c r="D57" s="3"/>
      <c r="E57" s="3" t="s">
        <v>45</v>
      </c>
      <c r="F57" s="68">
        <f t="shared" si="31"/>
        <v>2</v>
      </c>
      <c r="G57" s="89"/>
      <c r="H57" s="87">
        <f t="shared" si="32"/>
        <v>0</v>
      </c>
      <c r="I57" s="88">
        <f t="shared" si="29"/>
        <v>0</v>
      </c>
      <c r="J57" s="88">
        <f t="shared" si="28"/>
        <v>0</v>
      </c>
      <c r="K57" s="40"/>
      <c r="L57" s="86">
        <v>1</v>
      </c>
      <c r="M57" s="86">
        <f t="shared" ref="M57:M64" si="33">L57*G57</f>
        <v>0</v>
      </c>
      <c r="N57" s="86">
        <v>1</v>
      </c>
      <c r="O57" s="86">
        <f t="shared" ref="O57:O65" si="34">N57*G57</f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 ht="7.5" customHeight="1">
      <c r="B58" s="16"/>
      <c r="C58" s="44"/>
      <c r="D58" s="17"/>
      <c r="E58" s="17"/>
      <c r="F58" s="83"/>
      <c r="G58" s="60"/>
      <c r="H58" s="17"/>
      <c r="I58" s="30"/>
      <c r="J58" s="30"/>
      <c r="K58" s="40"/>
      <c r="L58" s="17"/>
      <c r="M58" s="84"/>
      <c r="N58" s="17"/>
      <c r="O58" s="6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 ht="18.75">
      <c r="B59" s="6"/>
      <c r="C59" s="51" t="s">
        <v>84</v>
      </c>
      <c r="D59" s="3" t="s">
        <v>22</v>
      </c>
      <c r="E59" s="3" t="s">
        <v>16</v>
      </c>
      <c r="F59" s="68">
        <f t="shared" ref="F59:F61" si="35">(L59+N59)</f>
        <v>2</v>
      </c>
      <c r="G59" s="85"/>
      <c r="H59" s="87">
        <f t="shared" ref="H59:H61" si="36">F59*G59</f>
        <v>0</v>
      </c>
      <c r="I59" s="88">
        <f t="shared" si="29"/>
        <v>0</v>
      </c>
      <c r="J59" s="88">
        <f t="shared" si="28"/>
        <v>0</v>
      </c>
      <c r="K59" s="40"/>
      <c r="L59" s="86">
        <v>1</v>
      </c>
      <c r="M59" s="86">
        <f t="shared" si="33"/>
        <v>0</v>
      </c>
      <c r="N59" s="86">
        <v>1</v>
      </c>
      <c r="O59" s="86">
        <f t="shared" si="34"/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 ht="36">
      <c r="B60" s="6"/>
      <c r="C60" s="52" t="s">
        <v>117</v>
      </c>
      <c r="D60" s="8" t="s">
        <v>22</v>
      </c>
      <c r="E60" s="8" t="s">
        <v>16</v>
      </c>
      <c r="F60" s="68">
        <f t="shared" si="35"/>
        <v>2</v>
      </c>
      <c r="G60" s="89"/>
      <c r="H60" s="87">
        <f t="shared" si="36"/>
        <v>0</v>
      </c>
      <c r="I60" s="88">
        <f t="shared" si="29"/>
        <v>0</v>
      </c>
      <c r="J60" s="88">
        <f t="shared" si="28"/>
        <v>0</v>
      </c>
      <c r="K60" s="40"/>
      <c r="L60" s="86">
        <v>1</v>
      </c>
      <c r="M60" s="86">
        <f t="shared" si="33"/>
        <v>0</v>
      </c>
      <c r="N60" s="86">
        <v>1</v>
      </c>
      <c r="O60" s="86">
        <f t="shared" si="34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 ht="18.75">
      <c r="B61" s="6"/>
      <c r="C61" s="47" t="s">
        <v>85</v>
      </c>
      <c r="D61" s="3" t="s">
        <v>22</v>
      </c>
      <c r="E61" s="3" t="s">
        <v>16</v>
      </c>
      <c r="F61" s="68">
        <f t="shared" si="35"/>
        <v>2</v>
      </c>
      <c r="G61" s="94"/>
      <c r="H61" s="87">
        <f t="shared" si="36"/>
        <v>0</v>
      </c>
      <c r="I61" s="88">
        <f t="shared" si="29"/>
        <v>0</v>
      </c>
      <c r="J61" s="88">
        <f t="shared" si="28"/>
        <v>0</v>
      </c>
      <c r="K61" s="40"/>
      <c r="L61" s="86">
        <v>1</v>
      </c>
      <c r="M61" s="86">
        <f t="shared" si="33"/>
        <v>0</v>
      </c>
      <c r="N61" s="86">
        <v>1</v>
      </c>
      <c r="O61" s="86">
        <f t="shared" si="34"/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 ht="9" customHeight="1">
      <c r="B62" s="16"/>
      <c r="C62" s="44"/>
      <c r="D62" s="17"/>
      <c r="E62" s="17"/>
      <c r="F62" s="83"/>
      <c r="G62" s="44"/>
      <c r="H62" s="16"/>
      <c r="I62" s="30"/>
      <c r="J62" s="30"/>
      <c r="K62" s="40"/>
      <c r="L62" s="17"/>
      <c r="M62" s="84"/>
      <c r="N62" s="17"/>
      <c r="O62" s="6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 ht="16.5" customHeight="1">
      <c r="B63" s="75"/>
      <c r="C63" s="55" t="s">
        <v>90</v>
      </c>
      <c r="D63" s="11"/>
      <c r="E63" s="11" t="s">
        <v>19</v>
      </c>
      <c r="F63" s="68">
        <f t="shared" ref="F63:F65" si="37">(L63+N63)</f>
        <v>2</v>
      </c>
      <c r="G63" s="95"/>
      <c r="H63" s="87">
        <f t="shared" ref="H63:H64" si="38">F63*G63</f>
        <v>0</v>
      </c>
      <c r="I63" s="88">
        <f t="shared" si="29"/>
        <v>0</v>
      </c>
      <c r="J63" s="88">
        <f t="shared" si="28"/>
        <v>0</v>
      </c>
      <c r="K63" s="40"/>
      <c r="L63" s="86">
        <v>1</v>
      </c>
      <c r="M63" s="86">
        <f t="shared" si="33"/>
        <v>0</v>
      </c>
      <c r="N63" s="86">
        <v>1</v>
      </c>
      <c r="O63" s="86">
        <f t="shared" si="34"/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 ht="56.25" customHeight="1">
      <c r="B64" s="6"/>
      <c r="C64" s="56" t="s">
        <v>110</v>
      </c>
      <c r="D64" s="19"/>
      <c r="E64" s="5" t="s">
        <v>21</v>
      </c>
      <c r="F64" s="68">
        <f t="shared" si="37"/>
        <v>1</v>
      </c>
      <c r="G64" s="95"/>
      <c r="H64" s="93">
        <f t="shared" si="38"/>
        <v>0</v>
      </c>
      <c r="I64" s="88">
        <f t="shared" si="29"/>
        <v>0</v>
      </c>
      <c r="J64" s="88">
        <f t="shared" si="28"/>
        <v>0</v>
      </c>
      <c r="K64" s="40"/>
      <c r="L64" s="86">
        <v>1</v>
      </c>
      <c r="M64" s="86">
        <f t="shared" si="33"/>
        <v>0</v>
      </c>
      <c r="N64" s="86">
        <v>0</v>
      </c>
      <c r="O64" s="86">
        <f t="shared" si="34"/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 ht="18.75">
      <c r="B65" s="6"/>
      <c r="C65" s="56" t="s">
        <v>80</v>
      </c>
      <c r="D65" s="11"/>
      <c r="E65" s="12" t="s">
        <v>43</v>
      </c>
      <c r="F65" s="68">
        <f t="shared" si="37"/>
        <v>2</v>
      </c>
      <c r="G65" s="95"/>
      <c r="H65" s="87">
        <v>0</v>
      </c>
      <c r="I65" s="88">
        <f>H65*23%</f>
        <v>0</v>
      </c>
      <c r="J65" s="88">
        <f>H65+I65</f>
        <v>0</v>
      </c>
      <c r="K65" s="40"/>
      <c r="L65" s="86">
        <v>1</v>
      </c>
      <c r="M65" s="86">
        <v>0</v>
      </c>
      <c r="N65" s="86">
        <v>1</v>
      </c>
      <c r="O65" s="86">
        <f t="shared" si="34"/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 ht="6.75" customHeight="1">
      <c r="B66" s="16"/>
      <c r="C66" s="77"/>
      <c r="D66" s="23"/>
      <c r="E66" s="24"/>
      <c r="F66" s="78"/>
      <c r="G66" s="79"/>
      <c r="H66" s="17"/>
      <c r="I66" s="30"/>
      <c r="J66" s="30"/>
      <c r="K66" s="40"/>
      <c r="L66" s="65"/>
      <c r="M66" s="65"/>
      <c r="N66" s="65"/>
      <c r="O66" s="6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 ht="15.75">
      <c r="B67" s="76"/>
      <c r="C67" s="2"/>
      <c r="D67" s="2"/>
      <c r="E67" s="2"/>
      <c r="F67" s="72" t="s">
        <v>53</v>
      </c>
      <c r="G67" s="72" t="s">
        <v>54</v>
      </c>
      <c r="H67" s="96">
        <f>SUM(H8:H65)</f>
        <v>0</v>
      </c>
      <c r="I67" s="72"/>
      <c r="J67" s="72"/>
      <c r="K67" s="97"/>
      <c r="L67" s="98" t="s">
        <v>54</v>
      </c>
      <c r="M67" s="90">
        <f>SUM(M8:M65)</f>
        <v>0</v>
      </c>
      <c r="N67" s="98" t="s">
        <v>54</v>
      </c>
      <c r="O67" s="90">
        <f>SUM(O8:O65)</f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 ht="15.75">
      <c r="B68" s="2"/>
      <c r="C68" s="2"/>
      <c r="D68" s="2"/>
      <c r="E68" s="2"/>
      <c r="F68" s="72" t="s">
        <v>55</v>
      </c>
      <c r="G68" s="99">
        <v>0.23</v>
      </c>
      <c r="H68" s="72"/>
      <c r="I68" s="88">
        <f>SUM(I8:I65)</f>
        <v>0</v>
      </c>
      <c r="J68" s="72"/>
      <c r="K68" s="72"/>
      <c r="L68" s="98" t="s">
        <v>129</v>
      </c>
      <c r="M68" s="88">
        <f>M67*0.23</f>
        <v>0</v>
      </c>
      <c r="N68" s="98" t="s">
        <v>129</v>
      </c>
      <c r="O68" s="90">
        <f>O67*0.23</f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 ht="15.75">
      <c r="B69" s="2"/>
      <c r="C69" s="2"/>
      <c r="D69" s="2"/>
      <c r="E69" s="2"/>
      <c r="F69" s="72" t="s">
        <v>53</v>
      </c>
      <c r="G69" s="72" t="s">
        <v>56</v>
      </c>
      <c r="H69" s="72"/>
      <c r="I69" s="72"/>
      <c r="J69" s="88">
        <f>SUM(J8:J65)</f>
        <v>0</v>
      </c>
      <c r="K69" s="72"/>
      <c r="L69" s="98" t="s">
        <v>56</v>
      </c>
      <c r="M69" s="88">
        <f>M67+M68</f>
        <v>0</v>
      </c>
      <c r="N69" s="98" t="s">
        <v>56</v>
      </c>
      <c r="O69" s="90">
        <f>O67+O68</f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2:6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2:6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2:6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2:6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2:6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2:6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2:6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2:6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2:6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2:6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2:6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2:6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2:6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2:6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2:6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2:6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2:6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2:6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2:6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2:6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2:6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2:6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2:6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2:6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2:6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2:6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2:6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2:6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2:6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2:6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2:6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2:6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2:6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2:6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2:6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2:65">
      <c r="B358" s="2"/>
      <c r="K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</sheetData>
  <phoneticPr fontId="29" type="noConversion"/>
  <pageMargins left="0.31496062992125984" right="0.11811023622047245" top="0.74803149606299213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"/>
  <sheetViews>
    <sheetView zoomScaleNormal="100" workbookViewId="0">
      <selection activeCell="G8" sqref="G8:J10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66" t="s">
        <v>131</v>
      </c>
      <c r="E2" s="72" t="s">
        <v>134</v>
      </c>
      <c r="G2" s="70"/>
    </row>
    <row r="3" spans="2:15" ht="15.75">
      <c r="B3" s="1"/>
    </row>
    <row r="4" spans="2:15" ht="15.75">
      <c r="B4" s="1" t="s">
        <v>132</v>
      </c>
      <c r="G4" s="81"/>
    </row>
    <row r="5" spans="2:15">
      <c r="G5" s="67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121</v>
      </c>
      <c r="M6" s="5" t="s">
        <v>126</v>
      </c>
      <c r="N6" s="39" t="s">
        <v>122</v>
      </c>
      <c r="O6" s="39" t="s">
        <v>128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46</v>
      </c>
      <c r="I7" s="7" t="s">
        <v>11</v>
      </c>
      <c r="J7" s="7" t="s">
        <v>15</v>
      </c>
      <c r="L7" s="19" t="s">
        <v>123</v>
      </c>
      <c r="M7" s="19" t="s">
        <v>124</v>
      </c>
      <c r="N7" s="29" t="s">
        <v>125</v>
      </c>
      <c r="O7" s="29" t="s">
        <v>127</v>
      </c>
    </row>
    <row r="8" spans="2:15" ht="25.5">
      <c r="B8" s="25"/>
      <c r="C8" s="9" t="s">
        <v>47</v>
      </c>
      <c r="D8" s="20"/>
      <c r="E8" s="5" t="s">
        <v>49</v>
      </c>
      <c r="F8" s="69">
        <f>L8+N8</f>
        <v>20</v>
      </c>
      <c r="G8" s="113"/>
      <c r="H8" s="88">
        <f>F8*G8</f>
        <v>0</v>
      </c>
      <c r="I8" s="88">
        <f>H8*23%</f>
        <v>0</v>
      </c>
      <c r="J8" s="88">
        <f>H8+I8</f>
        <v>0</v>
      </c>
      <c r="L8" s="107">
        <v>10</v>
      </c>
      <c r="M8" s="107">
        <f>L8*G8</f>
        <v>0</v>
      </c>
      <c r="N8" s="107">
        <v>10</v>
      </c>
      <c r="O8" s="107">
        <f>N8*G8</f>
        <v>0</v>
      </c>
    </row>
    <row r="9" spans="2:15" ht="30.75" customHeight="1">
      <c r="B9" s="25"/>
      <c r="C9" s="26" t="s">
        <v>48</v>
      </c>
      <c r="D9" s="11"/>
      <c r="E9" s="13" t="s">
        <v>50</v>
      </c>
      <c r="F9" s="69">
        <f t="shared" ref="F9:F10" si="0">L9+N9</f>
        <v>4</v>
      </c>
      <c r="G9" s="95"/>
      <c r="H9" s="88">
        <f t="shared" ref="H9" si="1">F9*G9</f>
        <v>0</v>
      </c>
      <c r="I9" s="88">
        <f t="shared" ref="I9" si="2">H9*23%</f>
        <v>0</v>
      </c>
      <c r="J9" s="88">
        <f t="shared" ref="J9" si="3">H9+I9</f>
        <v>0</v>
      </c>
      <c r="L9" s="107">
        <v>2</v>
      </c>
      <c r="M9" s="107">
        <f t="shared" ref="M9:M10" si="4">L9*G9</f>
        <v>0</v>
      </c>
      <c r="N9" s="107">
        <v>2</v>
      </c>
      <c r="O9" s="107">
        <f t="shared" ref="O9:O10" si="5">N9*G9</f>
        <v>0</v>
      </c>
    </row>
    <row r="10" spans="2:15" ht="23.25">
      <c r="B10" s="25"/>
      <c r="C10" s="9" t="s">
        <v>135</v>
      </c>
      <c r="D10" s="11"/>
      <c r="E10" s="13" t="s">
        <v>49</v>
      </c>
      <c r="F10" s="69">
        <f t="shared" si="0"/>
        <v>60</v>
      </c>
      <c r="G10" s="95"/>
      <c r="H10" s="88">
        <f t="shared" ref="H10" si="6">F10*G10</f>
        <v>0</v>
      </c>
      <c r="I10" s="88">
        <f t="shared" ref="I10" si="7">H10*23%</f>
        <v>0</v>
      </c>
      <c r="J10" s="88">
        <f t="shared" ref="J10" si="8">H10+I10</f>
        <v>0</v>
      </c>
      <c r="L10" s="107">
        <v>30</v>
      </c>
      <c r="M10" s="107">
        <f t="shared" si="4"/>
        <v>0</v>
      </c>
      <c r="N10" s="107">
        <v>30</v>
      </c>
      <c r="O10" s="107">
        <f t="shared" si="5"/>
        <v>0</v>
      </c>
    </row>
    <row r="11" spans="2:15">
      <c r="B11" s="31"/>
      <c r="C11" s="31"/>
      <c r="D11" s="31"/>
      <c r="E11" s="31"/>
      <c r="F11" s="31"/>
      <c r="G11" s="36"/>
      <c r="H11" s="37"/>
      <c r="I11" s="37"/>
      <c r="J11" s="37"/>
    </row>
    <row r="12" spans="2:15">
      <c r="B12" s="32"/>
      <c r="C12" s="32"/>
      <c r="D12" s="32"/>
      <c r="E12" s="32"/>
      <c r="F12" s="32"/>
      <c r="G12" s="100" t="s">
        <v>58</v>
      </c>
      <c r="H12" s="101">
        <f>SUM(H8:H10)</f>
        <v>0</v>
      </c>
      <c r="I12" s="102"/>
      <c r="J12" s="102"/>
      <c r="K12" s="103"/>
      <c r="L12" s="104" t="s">
        <v>54</v>
      </c>
      <c r="M12" s="105">
        <f>SUM(M8:M10)</f>
        <v>0</v>
      </c>
      <c r="N12" s="104" t="s">
        <v>54</v>
      </c>
      <c r="O12" s="105">
        <f>SUM(O8:O10)</f>
        <v>0</v>
      </c>
    </row>
    <row r="13" spans="2:15">
      <c r="B13" s="32"/>
      <c r="C13" s="32"/>
      <c r="D13" s="32"/>
      <c r="E13" s="32"/>
      <c r="F13" s="32"/>
      <c r="G13" s="100" t="s">
        <v>55</v>
      </c>
      <c r="H13" s="102"/>
      <c r="I13" s="101">
        <f>SUM(I8:I10)</f>
        <v>0</v>
      </c>
      <c r="J13" s="102"/>
      <c r="K13" s="103"/>
      <c r="L13" s="104" t="s">
        <v>129</v>
      </c>
      <c r="M13" s="106">
        <f>M12*0.23</f>
        <v>0</v>
      </c>
      <c r="N13" s="104" t="s">
        <v>129</v>
      </c>
      <c r="O13" s="105">
        <f>O12*0.23</f>
        <v>0</v>
      </c>
    </row>
    <row r="14" spans="2:15">
      <c r="B14" s="32"/>
      <c r="C14" s="32"/>
      <c r="D14" s="32"/>
      <c r="E14" s="32"/>
      <c r="F14" s="32"/>
      <c r="G14" s="100" t="s">
        <v>59</v>
      </c>
      <c r="H14" s="102"/>
      <c r="I14" s="102"/>
      <c r="J14" s="101">
        <f>SUM(J8:J10)</f>
        <v>0</v>
      </c>
      <c r="K14" s="103"/>
      <c r="L14" s="104" t="s">
        <v>56</v>
      </c>
      <c r="M14" s="106">
        <f>M12+M13</f>
        <v>0</v>
      </c>
      <c r="N14" s="104" t="s">
        <v>56</v>
      </c>
      <c r="O14" s="105">
        <f>O12+O13</f>
        <v>0</v>
      </c>
    </row>
    <row r="15" spans="2:15">
      <c r="B15" s="32"/>
      <c r="C15" s="32"/>
      <c r="D15" s="32"/>
      <c r="E15" s="32"/>
      <c r="F15" s="32"/>
      <c r="G15" s="32"/>
      <c r="H15" s="32"/>
      <c r="I15" s="32"/>
      <c r="J15" s="32"/>
    </row>
    <row r="16" spans="2:15">
      <c r="B16" s="32"/>
      <c r="C16" s="32"/>
      <c r="D16" s="32"/>
      <c r="E16" s="32"/>
      <c r="F16" s="32"/>
      <c r="G16" s="32"/>
      <c r="H16" s="32"/>
      <c r="I16" s="32"/>
      <c r="J16" s="32"/>
    </row>
    <row r="17" spans="2:10">
      <c r="B17" s="32"/>
      <c r="C17" s="32"/>
      <c r="D17" s="32"/>
      <c r="E17" s="32"/>
      <c r="F17" s="32"/>
      <c r="G17" s="32"/>
      <c r="H17" s="32"/>
      <c r="I17" s="32"/>
      <c r="J17" s="32"/>
    </row>
    <row r="18" spans="2:10">
      <c r="B18" s="32"/>
      <c r="C18" s="32"/>
      <c r="D18" s="32"/>
      <c r="E18" s="32"/>
      <c r="F18" s="32"/>
      <c r="G18" s="32"/>
      <c r="H18" s="32"/>
      <c r="I18" s="32"/>
      <c r="J18" s="32"/>
    </row>
    <row r="19" spans="2:10">
      <c r="B19" s="32"/>
      <c r="C19" s="32"/>
      <c r="D19" s="32"/>
      <c r="E19" s="32"/>
      <c r="F19" s="32"/>
      <c r="G19" s="32"/>
      <c r="H19" s="32"/>
      <c r="I19" s="32"/>
      <c r="J19" s="32"/>
    </row>
    <row r="20" spans="2:10">
      <c r="B20" s="32"/>
      <c r="C20" s="32"/>
      <c r="D20" s="32"/>
      <c r="E20" s="32"/>
      <c r="F20" s="32"/>
      <c r="G20" s="32"/>
      <c r="H20" s="32"/>
      <c r="I20" s="32"/>
      <c r="J20" s="32"/>
    </row>
    <row r="21" spans="2:10">
      <c r="B21" s="32"/>
      <c r="C21" s="32"/>
      <c r="D21" s="32"/>
      <c r="E21" s="32"/>
      <c r="F21" s="32"/>
      <c r="G21" s="32"/>
      <c r="H21" s="32"/>
      <c r="I21" s="32"/>
      <c r="J21" s="32"/>
    </row>
    <row r="22" spans="2:10">
      <c r="B22" s="32"/>
      <c r="C22" s="32"/>
      <c r="D22" s="32"/>
      <c r="E22" s="32"/>
      <c r="F22" s="32"/>
      <c r="G22" s="32"/>
      <c r="H22" s="32"/>
      <c r="I22" s="32"/>
      <c r="J22" s="32"/>
    </row>
    <row r="23" spans="2:10">
      <c r="B23" s="32"/>
      <c r="C23" s="32"/>
      <c r="D23" s="32"/>
      <c r="E23" s="32"/>
      <c r="F23" s="32"/>
      <c r="G23" s="32"/>
      <c r="H23" s="32"/>
      <c r="I23" s="32"/>
      <c r="J23" s="32"/>
    </row>
    <row r="24" spans="2:10">
      <c r="B24" s="32"/>
      <c r="C24" s="32"/>
      <c r="D24" s="32"/>
      <c r="E24" s="32"/>
      <c r="F24" s="32"/>
      <c r="G24" s="32"/>
      <c r="H24" s="32"/>
      <c r="I24" s="32"/>
      <c r="J24" s="32"/>
    </row>
    <row r="25" spans="2:10">
      <c r="B25" s="32"/>
      <c r="C25" s="32"/>
      <c r="D25" s="32"/>
      <c r="E25" s="32"/>
      <c r="F25" s="32"/>
      <c r="G25" s="32"/>
      <c r="H25" s="32"/>
      <c r="I25" s="32"/>
      <c r="J25" s="32"/>
    </row>
    <row r="26" spans="2:10">
      <c r="B26" s="32"/>
      <c r="C26" s="32"/>
      <c r="D26" s="32"/>
      <c r="E26" s="32"/>
      <c r="F26" s="32"/>
      <c r="G26" s="32"/>
      <c r="H26" s="32"/>
      <c r="I26" s="32"/>
      <c r="J26" s="32"/>
    </row>
    <row r="27" spans="2:10">
      <c r="B27" s="32"/>
      <c r="C27" s="32"/>
      <c r="D27" s="32"/>
      <c r="E27" s="32"/>
      <c r="F27" s="32"/>
      <c r="G27" s="32"/>
      <c r="H27" s="32"/>
      <c r="I27" s="32"/>
      <c r="J27" s="32"/>
    </row>
    <row r="28" spans="2:10">
      <c r="B28" s="32"/>
      <c r="C28" s="32"/>
      <c r="D28" s="32"/>
      <c r="E28" s="32"/>
      <c r="F28" s="32"/>
      <c r="G28" s="32"/>
      <c r="H28" s="32"/>
      <c r="I28" s="32"/>
      <c r="J28" s="32"/>
    </row>
  </sheetData>
  <pageMargins left="0.70866141732283472" right="0.11811023622047245" top="1.7322834645669292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zoomScale="90" zoomScaleNormal="90" workbookViewId="0">
      <selection activeCell="E20" sqref="E20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66" t="s">
        <v>130</v>
      </c>
      <c r="E2" s="108" t="s">
        <v>136</v>
      </c>
      <c r="F2" s="72"/>
    </row>
    <row r="3" spans="1:15" ht="15.75">
      <c r="B3" s="1"/>
      <c r="F3" s="72"/>
    </row>
    <row r="4" spans="1:15" ht="15.75">
      <c r="B4" s="1" t="s">
        <v>133</v>
      </c>
      <c r="F4" s="72"/>
    </row>
    <row r="5" spans="1:15">
      <c r="F5" s="67"/>
    </row>
    <row r="6" spans="1:15" ht="51">
      <c r="A6" s="34" t="s">
        <v>0</v>
      </c>
      <c r="B6" s="3" t="s">
        <v>68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121</v>
      </c>
      <c r="M6" s="5" t="s">
        <v>126</v>
      </c>
      <c r="N6" s="39" t="s">
        <v>122</v>
      </c>
      <c r="O6" s="39" t="s">
        <v>128</v>
      </c>
    </row>
    <row r="7" spans="1:15">
      <c r="A7" s="35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69</v>
      </c>
      <c r="H7" s="7" t="s">
        <v>70</v>
      </c>
      <c r="I7" s="7" t="s">
        <v>71</v>
      </c>
      <c r="J7" s="7" t="s">
        <v>72</v>
      </c>
      <c r="L7" s="19" t="s">
        <v>123</v>
      </c>
      <c r="M7" s="19" t="s">
        <v>124</v>
      </c>
      <c r="N7" s="29" t="s">
        <v>125</v>
      </c>
      <c r="O7" s="29" t="s">
        <v>127</v>
      </c>
    </row>
    <row r="8" spans="1:15" ht="20.25">
      <c r="A8" s="33"/>
      <c r="B8" s="33" t="s">
        <v>60</v>
      </c>
      <c r="C8" s="9" t="s">
        <v>63</v>
      </c>
      <c r="D8" s="11" t="s">
        <v>61</v>
      </c>
      <c r="E8" s="11" t="s">
        <v>62</v>
      </c>
      <c r="F8" s="73">
        <f t="shared" ref="F8:F13" si="0">L8+N8</f>
        <v>4</v>
      </c>
      <c r="G8" s="93"/>
      <c r="H8" s="88">
        <f t="shared" ref="H8:H13" si="1">F8*G8</f>
        <v>0</v>
      </c>
      <c r="I8" s="88">
        <f t="shared" ref="I8:I13" si="2">H8*23%</f>
        <v>0</v>
      </c>
      <c r="J8" s="88">
        <f t="shared" ref="J8:J13" si="3">H8+I8</f>
        <v>0</v>
      </c>
      <c r="L8" s="107">
        <v>2</v>
      </c>
      <c r="M8" s="107">
        <f t="shared" ref="M8:M13" si="4">L8*G8</f>
        <v>0</v>
      </c>
      <c r="N8" s="107">
        <v>2</v>
      </c>
      <c r="O8" s="107">
        <f t="shared" ref="O8:O13" si="5">N8*G8</f>
        <v>0</v>
      </c>
    </row>
    <row r="9" spans="1:15" ht="20.25">
      <c r="A9" s="33"/>
      <c r="B9" s="38" t="s">
        <v>65</v>
      </c>
      <c r="C9" s="9" t="s">
        <v>75</v>
      </c>
      <c r="D9" s="11" t="s">
        <v>61</v>
      </c>
      <c r="E9" s="11" t="s">
        <v>62</v>
      </c>
      <c r="F9" s="73">
        <f t="shared" si="0"/>
        <v>4</v>
      </c>
      <c r="G9" s="93"/>
      <c r="H9" s="88">
        <f t="shared" si="1"/>
        <v>0</v>
      </c>
      <c r="I9" s="88">
        <f t="shared" si="2"/>
        <v>0</v>
      </c>
      <c r="J9" s="88">
        <f t="shared" si="3"/>
        <v>0</v>
      </c>
      <c r="L9" s="107">
        <v>2</v>
      </c>
      <c r="M9" s="107">
        <f t="shared" si="4"/>
        <v>0</v>
      </c>
      <c r="N9" s="107">
        <v>2</v>
      </c>
      <c r="O9" s="107">
        <f t="shared" si="5"/>
        <v>0</v>
      </c>
    </row>
    <row r="10" spans="1:15" ht="20.25">
      <c r="A10" s="33"/>
      <c r="B10" s="38" t="s">
        <v>65</v>
      </c>
      <c r="C10" s="9" t="s">
        <v>66</v>
      </c>
      <c r="D10" s="11" t="s">
        <v>61</v>
      </c>
      <c r="E10" s="20"/>
      <c r="F10" s="73">
        <f t="shared" si="0"/>
        <v>2</v>
      </c>
      <c r="G10" s="93"/>
      <c r="H10" s="88">
        <f t="shared" si="1"/>
        <v>0</v>
      </c>
      <c r="I10" s="88">
        <f t="shared" si="2"/>
        <v>0</v>
      </c>
      <c r="J10" s="88">
        <f t="shared" si="3"/>
        <v>0</v>
      </c>
      <c r="L10" s="107">
        <v>1</v>
      </c>
      <c r="M10" s="107">
        <f t="shared" si="4"/>
        <v>0</v>
      </c>
      <c r="N10" s="107">
        <v>1</v>
      </c>
      <c r="O10" s="107">
        <f t="shared" si="5"/>
        <v>0</v>
      </c>
    </row>
    <row r="11" spans="1:15" ht="20.25">
      <c r="A11" s="33"/>
      <c r="B11" s="33" t="s">
        <v>60</v>
      </c>
      <c r="C11" s="9" t="s">
        <v>67</v>
      </c>
      <c r="D11" s="11" t="s">
        <v>61</v>
      </c>
      <c r="E11" s="20" t="s">
        <v>62</v>
      </c>
      <c r="F11" s="73">
        <f t="shared" si="0"/>
        <v>4</v>
      </c>
      <c r="G11" s="93"/>
      <c r="H11" s="88">
        <f t="shared" si="1"/>
        <v>0</v>
      </c>
      <c r="I11" s="88">
        <f t="shared" si="2"/>
        <v>0</v>
      </c>
      <c r="J11" s="88">
        <f t="shared" si="3"/>
        <v>0</v>
      </c>
      <c r="L11" s="107">
        <v>2</v>
      </c>
      <c r="M11" s="107">
        <f t="shared" si="4"/>
        <v>0</v>
      </c>
      <c r="N11" s="107">
        <v>2</v>
      </c>
      <c r="O11" s="107">
        <f t="shared" si="5"/>
        <v>0</v>
      </c>
    </row>
    <row r="12" spans="1:15" ht="20.25">
      <c r="A12" s="33"/>
      <c r="B12" s="33" t="s">
        <v>60</v>
      </c>
      <c r="C12" s="9" t="s">
        <v>67</v>
      </c>
      <c r="D12" s="11" t="s">
        <v>61</v>
      </c>
      <c r="E12" s="20" t="s">
        <v>64</v>
      </c>
      <c r="F12" s="73">
        <f t="shared" si="0"/>
        <v>6</v>
      </c>
      <c r="G12" s="93"/>
      <c r="H12" s="88">
        <f t="shared" si="1"/>
        <v>0</v>
      </c>
      <c r="I12" s="88">
        <f t="shared" si="2"/>
        <v>0</v>
      </c>
      <c r="J12" s="88">
        <f t="shared" si="3"/>
        <v>0</v>
      </c>
      <c r="L12" s="107">
        <v>3</v>
      </c>
      <c r="M12" s="107">
        <f t="shared" si="4"/>
        <v>0</v>
      </c>
      <c r="N12" s="107">
        <v>3</v>
      </c>
      <c r="O12" s="107">
        <f t="shared" si="5"/>
        <v>0</v>
      </c>
    </row>
    <row r="13" spans="1:15" ht="20.25">
      <c r="A13" s="33"/>
      <c r="B13" s="71" t="s">
        <v>65</v>
      </c>
      <c r="C13" s="9" t="s">
        <v>119</v>
      </c>
      <c r="D13" s="11" t="s">
        <v>61</v>
      </c>
      <c r="E13" s="20" t="s">
        <v>111</v>
      </c>
      <c r="F13" s="73">
        <f t="shared" si="0"/>
        <v>2</v>
      </c>
      <c r="G13" s="93"/>
      <c r="H13" s="88">
        <f t="shared" si="1"/>
        <v>0</v>
      </c>
      <c r="I13" s="88">
        <f t="shared" si="2"/>
        <v>0</v>
      </c>
      <c r="J13" s="88">
        <f t="shared" si="3"/>
        <v>0</v>
      </c>
      <c r="L13" s="107">
        <v>1</v>
      </c>
      <c r="M13" s="107">
        <f t="shared" si="4"/>
        <v>0</v>
      </c>
      <c r="N13" s="107">
        <v>1</v>
      </c>
      <c r="O13" s="107">
        <f t="shared" si="5"/>
        <v>0</v>
      </c>
    </row>
    <row r="14" spans="1:15" ht="15.75">
      <c r="G14" s="109" t="s">
        <v>58</v>
      </c>
      <c r="H14" s="110">
        <f>SUM(H8:H13)</f>
        <v>0</v>
      </c>
      <c r="I14" s="107"/>
      <c r="J14" s="107"/>
      <c r="K14" s="111"/>
      <c r="L14" s="112" t="s">
        <v>54</v>
      </c>
      <c r="M14" s="107">
        <f>SUM(M8:M13)</f>
        <v>0</v>
      </c>
      <c r="N14" s="112" t="s">
        <v>54</v>
      </c>
      <c r="O14" s="107">
        <f>SUM(O8:O13)</f>
        <v>0</v>
      </c>
    </row>
    <row r="15" spans="1:15" ht="15.75">
      <c r="G15" s="109" t="s">
        <v>55</v>
      </c>
      <c r="H15" s="107"/>
      <c r="I15" s="110">
        <f>SUM(I8:I13)</f>
        <v>0</v>
      </c>
      <c r="J15" s="107"/>
      <c r="K15" s="111"/>
      <c r="L15" s="112" t="s">
        <v>129</v>
      </c>
      <c r="M15" s="110">
        <f>M14*0.23</f>
        <v>0</v>
      </c>
      <c r="N15" s="112" t="s">
        <v>129</v>
      </c>
      <c r="O15" s="107">
        <f>O14*0.23</f>
        <v>0</v>
      </c>
    </row>
    <row r="16" spans="1:15" ht="15.75">
      <c r="G16" s="109" t="s">
        <v>59</v>
      </c>
      <c r="H16" s="107"/>
      <c r="I16" s="107"/>
      <c r="J16" s="110">
        <f>SUM(J8:J13)</f>
        <v>0</v>
      </c>
      <c r="K16" s="111"/>
      <c r="L16" s="112" t="s">
        <v>56</v>
      </c>
      <c r="M16" s="110">
        <f>M14+M15</f>
        <v>0</v>
      </c>
      <c r="N16" s="112" t="s">
        <v>56</v>
      </c>
      <c r="O16" s="107">
        <f>O14+O15</f>
        <v>0</v>
      </c>
    </row>
    <row r="20" spans="5:5">
      <c r="E20" t="s">
        <v>137</v>
      </c>
    </row>
  </sheetData>
  <pageMargins left="0.9055118110236221" right="0.31496062992125984" top="1.3385826771653544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2023-05-30T07:15:52Z</dcterms:modified>
</cp:coreProperties>
</file>